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ЕВКИ\"/>
    </mc:Choice>
  </mc:AlternateContent>
  <xr:revisionPtr revIDLastSave="0" documentId="8_{48E28DA2-8706-414F-A969-228576BA10E1}" xr6:coauthVersionLast="45" xr6:coauthVersionMax="45" xr10:uidLastSave="{00000000-0000-0000-0000-000000000000}"/>
  <bookViews>
    <workbookView xWindow="-108" yWindow="-108" windowWidth="23256" windowHeight="12576" activeTab="6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6" r:id="rId5"/>
    <sheet name="Лист6" sheetId="7" r:id="rId6"/>
    <sheet name="Лист7" sheetId="8" r:id="rId7"/>
    <sheet name="Лист8" sheetId="11" r:id="rId8"/>
    <sheet name="Лист9" sheetId="12" r:id="rId9"/>
    <sheet name="Лист10" sheetId="13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2" i="4" l="1"/>
  <c r="F12" i="4"/>
  <c r="F14" i="4"/>
  <c r="G12" i="4"/>
  <c r="H12" i="4"/>
  <c r="H14" i="4"/>
  <c r="I12" i="4"/>
  <c r="J12" i="4"/>
  <c r="J14" i="4"/>
  <c r="K12" i="4"/>
  <c r="L12" i="4"/>
  <c r="L14" i="4"/>
  <c r="M12" i="4"/>
  <c r="N12" i="4"/>
  <c r="N14" i="4"/>
  <c r="O12" i="4"/>
  <c r="P12" i="4"/>
  <c r="P14" i="4"/>
  <c r="Q12" i="4"/>
  <c r="R12" i="4"/>
  <c r="R14" i="4"/>
  <c r="S12" i="4"/>
  <c r="E14" i="4"/>
  <c r="G14" i="4"/>
  <c r="I14" i="4"/>
  <c r="K14" i="4"/>
  <c r="M14" i="4"/>
  <c r="O14" i="4"/>
  <c r="Q14" i="4"/>
  <c r="S14" i="4"/>
  <c r="T12" i="1"/>
  <c r="S12" i="7"/>
  <c r="S14" i="7"/>
  <c r="F12" i="7"/>
  <c r="F14" i="7"/>
  <c r="G12" i="7"/>
  <c r="G14" i="7"/>
  <c r="H12" i="7"/>
  <c r="I12" i="7"/>
  <c r="I14" i="7"/>
  <c r="J12" i="7"/>
  <c r="J14" i="7"/>
  <c r="K12" i="7"/>
  <c r="K14" i="7"/>
  <c r="L12" i="7"/>
  <c r="M12" i="7"/>
  <c r="M14" i="7"/>
  <c r="N12" i="7"/>
  <c r="N14" i="7"/>
  <c r="O12" i="7"/>
  <c r="O14" i="7"/>
  <c r="P12" i="7"/>
  <c r="P14" i="7"/>
  <c r="Q12" i="7"/>
  <c r="Q14" i="7"/>
  <c r="R12" i="7"/>
  <c r="R14" i="7"/>
  <c r="E12" i="7"/>
  <c r="E14" i="7"/>
  <c r="F11" i="6"/>
  <c r="F13" i="6"/>
  <c r="G11" i="6"/>
  <c r="G13" i="6"/>
  <c r="H11" i="6"/>
  <c r="H13" i="6"/>
  <c r="I11" i="6"/>
  <c r="I13" i="6"/>
  <c r="J11" i="6"/>
  <c r="K11" i="6"/>
  <c r="L11" i="6"/>
  <c r="L13" i="6"/>
  <c r="M11" i="6"/>
  <c r="N11" i="6"/>
  <c r="E11" i="6"/>
  <c r="E13" i="6"/>
  <c r="F10" i="3"/>
  <c r="G10" i="3"/>
  <c r="H10" i="3"/>
  <c r="H12" i="3"/>
  <c r="I10" i="3"/>
  <c r="I12" i="3"/>
  <c r="J10" i="3"/>
  <c r="J12" i="3"/>
  <c r="K10" i="3"/>
  <c r="L10" i="3"/>
  <c r="L12" i="3"/>
  <c r="M10" i="3"/>
  <c r="M12" i="3"/>
  <c r="N10" i="3"/>
  <c r="N12" i="3"/>
  <c r="O10" i="3"/>
  <c r="O12" i="3"/>
  <c r="P10" i="3"/>
  <c r="Q10" i="3"/>
  <c r="R10" i="3"/>
  <c r="E10" i="3"/>
  <c r="E12" i="3"/>
  <c r="F12" i="1"/>
  <c r="G12" i="1"/>
  <c r="G14" i="1"/>
  <c r="H12" i="1"/>
  <c r="H14" i="1"/>
  <c r="I12" i="1"/>
  <c r="J12" i="1"/>
  <c r="J14" i="1"/>
  <c r="K12" i="1"/>
  <c r="K14" i="1"/>
  <c r="L12" i="1"/>
  <c r="L14" i="1"/>
  <c r="M12" i="1"/>
  <c r="M14" i="1"/>
  <c r="N12" i="1"/>
  <c r="O12" i="1"/>
  <c r="O14" i="1"/>
  <c r="P12" i="1"/>
  <c r="P14" i="1"/>
  <c r="Q12" i="1"/>
  <c r="R12" i="1"/>
  <c r="R14" i="1"/>
  <c r="S12" i="1"/>
  <c r="S14" i="1"/>
  <c r="E12" i="1"/>
  <c r="E14" i="1"/>
  <c r="F14" i="1"/>
  <c r="I14" i="1"/>
  <c r="N14" i="1"/>
  <c r="Q14" i="1"/>
  <c r="F12" i="3"/>
  <c r="Q12" i="3"/>
  <c r="G12" i="3"/>
  <c r="K12" i="3"/>
  <c r="P12" i="3"/>
  <c r="R12" i="3"/>
  <c r="N13" i="6"/>
  <c r="J13" i="6"/>
  <c r="K13" i="6"/>
  <c r="M13" i="6"/>
  <c r="H14" i="7"/>
  <c r="L14" i="7"/>
  <c r="O12" i="2"/>
  <c r="O14" i="2"/>
  <c r="P12" i="2"/>
  <c r="P14" i="2"/>
  <c r="M9" i="11"/>
  <c r="M11" i="11"/>
  <c r="N11" i="13"/>
  <c r="N13" i="13"/>
  <c r="N11" i="8"/>
  <c r="N13" i="8"/>
  <c r="S12" i="2"/>
  <c r="S14" i="2"/>
  <c r="J12" i="2"/>
  <c r="J14" i="2"/>
  <c r="J9" i="11"/>
  <c r="J11" i="11"/>
  <c r="F11" i="13"/>
  <c r="F13" i="13"/>
  <c r="G11" i="13"/>
  <c r="G13" i="13"/>
  <c r="H11" i="13"/>
  <c r="H13" i="13"/>
  <c r="I11" i="13"/>
  <c r="I13" i="13"/>
  <c r="J11" i="13"/>
  <c r="J13" i="13"/>
  <c r="K11" i="13"/>
  <c r="K13" i="13"/>
  <c r="L11" i="13"/>
  <c r="L13" i="13"/>
  <c r="M11" i="13"/>
  <c r="M13" i="13"/>
  <c r="E11" i="13"/>
  <c r="E13" i="13"/>
  <c r="T13" i="13"/>
  <c r="S12" i="12"/>
  <c r="S14" i="12"/>
  <c r="R12" i="12"/>
  <c r="R14" i="12"/>
  <c r="Q12" i="12"/>
  <c r="Q14" i="12"/>
  <c r="P12" i="12"/>
  <c r="P14" i="12"/>
  <c r="O12" i="12"/>
  <c r="O14" i="12"/>
  <c r="N12" i="12"/>
  <c r="N14" i="12"/>
  <c r="M12" i="12"/>
  <c r="M14" i="12"/>
  <c r="L12" i="12"/>
  <c r="L14" i="12"/>
  <c r="K12" i="12"/>
  <c r="K14" i="12"/>
  <c r="J12" i="12"/>
  <c r="J14" i="12"/>
  <c r="I12" i="12"/>
  <c r="I14" i="12"/>
  <c r="H12" i="12"/>
  <c r="H14" i="12"/>
  <c r="G12" i="12"/>
  <c r="G14" i="12"/>
  <c r="F12" i="12"/>
  <c r="F14" i="12"/>
  <c r="L11" i="11"/>
  <c r="F9" i="11"/>
  <c r="F11" i="11"/>
  <c r="G9" i="11"/>
  <c r="G11" i="11"/>
  <c r="H9" i="11"/>
  <c r="H11" i="11"/>
  <c r="I9" i="11"/>
  <c r="I11" i="11"/>
  <c r="K9" i="11"/>
  <c r="K11" i="11"/>
  <c r="L9" i="11"/>
  <c r="N9" i="11"/>
  <c r="N11" i="11"/>
  <c r="O9" i="11"/>
  <c r="O11" i="11"/>
  <c r="P9" i="11"/>
  <c r="P11" i="11"/>
  <c r="Q9" i="11"/>
  <c r="Q11" i="11"/>
  <c r="R9" i="11"/>
  <c r="R11" i="11"/>
  <c r="S9" i="11"/>
  <c r="S11" i="11"/>
  <c r="F11" i="8"/>
  <c r="F13" i="8"/>
  <c r="G11" i="8"/>
  <c r="G13" i="8"/>
  <c r="H11" i="8"/>
  <c r="H13" i="8"/>
  <c r="I11" i="8"/>
  <c r="I13" i="8"/>
  <c r="J11" i="8"/>
  <c r="J13" i="8"/>
  <c r="K11" i="8"/>
  <c r="K13" i="8"/>
  <c r="L11" i="8"/>
  <c r="L13" i="8"/>
  <c r="M11" i="8"/>
  <c r="M13" i="8"/>
  <c r="O11" i="8"/>
  <c r="O13" i="8"/>
  <c r="P11" i="8"/>
  <c r="P13" i="8"/>
  <c r="Q11" i="8"/>
  <c r="Q13" i="8"/>
  <c r="R11" i="8"/>
  <c r="R13" i="8"/>
  <c r="F12" i="2"/>
  <c r="F14" i="2"/>
  <c r="G12" i="2"/>
  <c r="G14" i="2"/>
  <c r="H12" i="2"/>
  <c r="H14" i="2"/>
  <c r="I12" i="2"/>
  <c r="I14" i="2"/>
  <c r="K12" i="2"/>
  <c r="K14" i="2"/>
  <c r="L12" i="2"/>
  <c r="L14" i="2"/>
  <c r="M12" i="2"/>
  <c r="M14" i="2"/>
  <c r="N12" i="2"/>
  <c r="N14" i="2"/>
  <c r="Q12" i="2"/>
  <c r="Q14" i="2"/>
  <c r="R12" i="2"/>
  <c r="R14" i="2"/>
  <c r="E9" i="11"/>
  <c r="E11" i="11"/>
  <c r="E11" i="8"/>
  <c r="E13" i="8"/>
  <c r="S13" i="8"/>
  <c r="E12" i="2"/>
  <c r="E14" i="2"/>
  <c r="E12" i="12"/>
  <c r="E14" i="12"/>
  <c r="T14" i="12"/>
  <c r="D23" i="13"/>
  <c r="T14" i="2"/>
  <c r="U14" i="4"/>
  <c r="T11" i="11"/>
  <c r="U14" i="1"/>
  <c r="S12" i="3"/>
  <c r="S13" i="6"/>
  <c r="T14" i="7"/>
  <c r="D17" i="13"/>
  <c r="D18" i="13"/>
</calcChain>
</file>

<file path=xl/sharedStrings.xml><?xml version="1.0" encoding="utf-8"?>
<sst xmlns="http://schemas.openxmlformats.org/spreadsheetml/2006/main" count="309" uniqueCount="149">
  <si>
    <t xml:space="preserve">1  день                                                            </t>
  </si>
  <si>
    <t>Наименование и количество продуктов питания, подлежащих закладке на 1 человека.</t>
  </si>
  <si>
    <t xml:space="preserve">                МЕНЮ</t>
  </si>
  <si>
    <t>Выход</t>
  </si>
  <si>
    <t xml:space="preserve">Молоко </t>
  </si>
  <si>
    <t>соль</t>
  </si>
  <si>
    <t>сахар</t>
  </si>
  <si>
    <t>хлеб</t>
  </si>
  <si>
    <t>Масло сливочное</t>
  </si>
  <si>
    <t>яйцо</t>
  </si>
  <si>
    <t>Сухари</t>
  </si>
  <si>
    <t>минтай</t>
  </si>
  <si>
    <t>лук</t>
  </si>
  <si>
    <t>Масло растительное</t>
  </si>
  <si>
    <t>картофель</t>
  </si>
  <si>
    <t>чай</t>
  </si>
  <si>
    <t xml:space="preserve">Свекла </t>
  </si>
  <si>
    <t>Т-паста</t>
  </si>
  <si>
    <t>Хлеб ржан</t>
  </si>
  <si>
    <t>Завтрак</t>
  </si>
  <si>
    <t>Шницель рыбный натуральный с маслом</t>
  </si>
  <si>
    <t>Пюре картофельное</t>
  </si>
  <si>
    <t xml:space="preserve">Икра свекольная </t>
  </si>
  <si>
    <t xml:space="preserve">Хлеб ржано-пшеничный  </t>
  </si>
  <si>
    <t>Бутерброд с маслом</t>
  </si>
  <si>
    <t>Чай с сахаром</t>
  </si>
  <si>
    <t>Итого на 1 человека</t>
  </si>
  <si>
    <t xml:space="preserve">Цена </t>
  </si>
  <si>
    <t>мука</t>
  </si>
  <si>
    <t xml:space="preserve">Хлеб пшеничный  </t>
  </si>
  <si>
    <t>молоко</t>
  </si>
  <si>
    <t>Крупа пшеничная</t>
  </si>
  <si>
    <t>Кофейный напиток</t>
  </si>
  <si>
    <t>икра</t>
  </si>
  <si>
    <t xml:space="preserve">Морковь </t>
  </si>
  <si>
    <t>Птица отварная с соусом красн. основ.</t>
  </si>
  <si>
    <t>90/50</t>
  </si>
  <si>
    <t>Гарнир каша вязкая пшеничная</t>
  </si>
  <si>
    <t>Икра кабачковая</t>
  </si>
  <si>
    <t>Хлеб ржано-пшеничный</t>
  </si>
  <si>
    <t>Кофейный напиток с молоком</t>
  </si>
  <si>
    <t xml:space="preserve">Т-паста  </t>
  </si>
  <si>
    <t xml:space="preserve">птица </t>
  </si>
  <si>
    <t>морковь</t>
  </si>
  <si>
    <t>Хлеб пшеничный</t>
  </si>
  <si>
    <t xml:space="preserve">2  день   </t>
  </si>
  <si>
    <t>творог</t>
  </si>
  <si>
    <t>Соль</t>
  </si>
  <si>
    <t>Сахар</t>
  </si>
  <si>
    <t>сухари</t>
  </si>
  <si>
    <t>изюм</t>
  </si>
  <si>
    <t>какао</t>
  </si>
  <si>
    <t>сметана</t>
  </si>
  <si>
    <t>манка</t>
  </si>
  <si>
    <t xml:space="preserve">Яблоко </t>
  </si>
  <si>
    <t>Пудинг из творога с молоком сгущенным</t>
  </si>
  <si>
    <t>150/50</t>
  </si>
  <si>
    <t>Бутерброд с маслом   сливочным</t>
  </si>
  <si>
    <t>Какао с молоком</t>
  </si>
  <si>
    <t>Масло растит</t>
  </si>
  <si>
    <t xml:space="preserve">Т-паста </t>
  </si>
  <si>
    <t>3 день</t>
  </si>
  <si>
    <t>10/30</t>
  </si>
  <si>
    <t>Гарнир макаронные изделия отварные</t>
  </si>
  <si>
    <t xml:space="preserve">Бутерброд с маслом </t>
  </si>
  <si>
    <t>говядина</t>
  </si>
  <si>
    <t>макароны</t>
  </si>
  <si>
    <t>4 день</t>
  </si>
  <si>
    <t xml:space="preserve"> </t>
  </si>
  <si>
    <t>Кислота лимонная</t>
  </si>
  <si>
    <t xml:space="preserve">5 день </t>
  </si>
  <si>
    <t>Каша рисовая вязкая молочная с маслом</t>
  </si>
  <si>
    <t>200/5</t>
  </si>
  <si>
    <t>Бутерброд с сыром</t>
  </si>
  <si>
    <t xml:space="preserve">Рис </t>
  </si>
  <si>
    <t xml:space="preserve">Соль </t>
  </si>
  <si>
    <t xml:space="preserve">Сахар </t>
  </si>
  <si>
    <t xml:space="preserve">Хлеб </t>
  </si>
  <si>
    <t xml:space="preserve">Сыр </t>
  </si>
  <si>
    <t>Молоко</t>
  </si>
  <si>
    <t>Хлеб  пшен</t>
  </si>
  <si>
    <t>гречка</t>
  </si>
  <si>
    <t>рис</t>
  </si>
  <si>
    <t>Минтай, тушеный в томате с овощами</t>
  </si>
  <si>
    <t>90/90</t>
  </si>
  <si>
    <t xml:space="preserve">Лук </t>
  </si>
  <si>
    <t>Масло растит.</t>
  </si>
  <si>
    <t>Картофель</t>
  </si>
  <si>
    <t>Морковь</t>
  </si>
  <si>
    <t>6 день</t>
  </si>
  <si>
    <t>Плов из птицы</t>
  </si>
  <si>
    <t>90/150</t>
  </si>
  <si>
    <t>Хлеб  пшан</t>
  </si>
  <si>
    <t>Лук</t>
  </si>
  <si>
    <t xml:space="preserve">Птица  </t>
  </si>
  <si>
    <t>7 день</t>
  </si>
  <si>
    <t>8 день</t>
  </si>
  <si>
    <t>яйца</t>
  </si>
  <si>
    <t>Котлета из говядины с соусом красн. осн</t>
  </si>
  <si>
    <t>Шницель из говядины с соусом красным осн</t>
  </si>
  <si>
    <t xml:space="preserve">Чай с сахаром </t>
  </si>
  <si>
    <t xml:space="preserve">  </t>
  </si>
  <si>
    <t>Говядина</t>
  </si>
  <si>
    <t xml:space="preserve">Масло сливочное </t>
  </si>
  <si>
    <t xml:space="preserve">Масло раст. </t>
  </si>
  <si>
    <t xml:space="preserve">Сухари </t>
  </si>
  <si>
    <t xml:space="preserve">Чай </t>
  </si>
  <si>
    <t>9 день</t>
  </si>
  <si>
    <t>Каша гречневая вязкая молочная с маслом</t>
  </si>
  <si>
    <t>Хлеб</t>
  </si>
  <si>
    <t>Молоко  свежее</t>
  </si>
  <si>
    <t>10 день</t>
  </si>
  <si>
    <t>Капуста</t>
  </si>
  <si>
    <t>Итого за 10 дней</t>
  </si>
  <si>
    <t xml:space="preserve">сухари </t>
  </si>
  <si>
    <t>молоко сгущ.</t>
  </si>
  <si>
    <t>хлеб ржаной</t>
  </si>
  <si>
    <t>5/15/30</t>
  </si>
  <si>
    <t>Сыр</t>
  </si>
  <si>
    <t>яблоко</t>
  </si>
  <si>
    <t>Печенье</t>
  </si>
  <si>
    <t>печенье</t>
  </si>
  <si>
    <t>крупа пшеничная</t>
  </si>
  <si>
    <t>Яблоко свежее</t>
  </si>
  <si>
    <t>сыр</t>
  </si>
  <si>
    <t>90/5</t>
  </si>
  <si>
    <t>масло сливочное</t>
  </si>
  <si>
    <t>Запеканка из творога с молоком сгущенным</t>
  </si>
  <si>
    <t>Творог</t>
  </si>
  <si>
    <t>масло растительное</t>
  </si>
  <si>
    <t xml:space="preserve">сметана </t>
  </si>
  <si>
    <t>молоко сгущенное</t>
  </si>
  <si>
    <t xml:space="preserve">сыр </t>
  </si>
  <si>
    <t>Йогурт молочный</t>
  </si>
  <si>
    <t xml:space="preserve">Йогурт </t>
  </si>
  <si>
    <t>40</t>
  </si>
  <si>
    <t>1/125</t>
  </si>
  <si>
    <t>Сумма:  86,42</t>
  </si>
  <si>
    <t>Сумма:  68,68</t>
  </si>
  <si>
    <t>Сумма:  99,73</t>
  </si>
  <si>
    <t>Сумма:  71,39</t>
  </si>
  <si>
    <t>Сумма:  37,54</t>
  </si>
  <si>
    <t>Сумма:  98,07</t>
  </si>
  <si>
    <t>Сумма:  71,84</t>
  </si>
  <si>
    <t>Сумма:  92,55</t>
  </si>
  <si>
    <t>Сумма:  69,34</t>
  </si>
  <si>
    <t>Сумма:  40,92</t>
  </si>
  <si>
    <t>Капуста отварная с маслом</t>
  </si>
  <si>
    <t>МОУ СОШ №12 п. Терек  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</si>
</sst>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3" formatCode="_-* #,##0.00_р_._-;\-* #,##0.00_р_._-;_-* &quot;-&quot;??_р_._-;_-@_-"/>
    <numFmt numFmtId="180" formatCode="#,##0.00_ ;\-#,##0.00\ 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10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2"/>
      <name val="Arial Cyr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10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73" fontId="1" fillId="0" borderId="0" applyFont="0" applyFill="0" applyBorder="0" applyAlignment="0" applyProtection="0"/>
  </cellStyleXfs>
  <cellXfs count="102">
    <xf numFmtId="0" fontId="0" fillId="0" borderId="0" xfId="0"/>
    <xf numFmtId="0" fontId="3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73" fontId="0" fillId="0" borderId="0" xfId="1" applyFont="1"/>
    <xf numFmtId="0" fontId="0" fillId="0" borderId="0" xfId="0" applyAlignment="1"/>
    <xf numFmtId="173" fontId="0" fillId="0" borderId="0" xfId="0" applyNumberFormat="1"/>
    <xf numFmtId="173" fontId="0" fillId="0" borderId="0" xfId="0" applyNumberFormat="1" applyAlignment="1"/>
    <xf numFmtId="2" fontId="11" fillId="0" borderId="1" xfId="1" applyNumberFormat="1" applyFont="1" applyBorder="1" applyAlignment="1">
      <alignment horizontal="center" vertical="center" wrapText="1"/>
    </xf>
    <xf numFmtId="2" fontId="8" fillId="0" borderId="1" xfId="1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2" fontId="8" fillId="0" borderId="1" xfId="0" applyNumberFormat="1" applyFont="1" applyBorder="1" applyAlignment="1">
      <alignment horizontal="center" vertical="top" wrapText="1"/>
    </xf>
    <xf numFmtId="2" fontId="3" fillId="0" borderId="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textRotation="90" wrapText="1"/>
    </xf>
    <xf numFmtId="0" fontId="5" fillId="0" borderId="0" xfId="0" applyFont="1" applyBorder="1" applyAlignment="1">
      <alignment horizontal="center" vertical="center" textRotation="90" wrapText="1"/>
    </xf>
    <xf numFmtId="0" fontId="3" fillId="0" borderId="0" xfId="0" applyFont="1" applyBorder="1" applyAlignment="1"/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wrapText="1"/>
    </xf>
    <xf numFmtId="0" fontId="13" fillId="0" borderId="0" xfId="0" applyFont="1"/>
    <xf numFmtId="0" fontId="6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14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15" fillId="0" borderId="1" xfId="0" applyNumberFormat="1" applyFont="1" applyBorder="1" applyAlignment="1">
      <alignment horizontal="center" vertical="center" wrapText="1"/>
    </xf>
    <xf numFmtId="2" fontId="13" fillId="0" borderId="0" xfId="0" applyNumberFormat="1" applyFont="1"/>
    <xf numFmtId="2" fontId="16" fillId="0" borderId="1" xfId="1" applyNumberFormat="1" applyFont="1" applyBorder="1" applyAlignment="1">
      <alignment horizontal="center" vertical="center" wrapText="1"/>
    </xf>
    <xf numFmtId="0" fontId="5" fillId="0" borderId="0" xfId="0" applyFont="1"/>
    <xf numFmtId="0" fontId="6" fillId="0" borderId="1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textRotation="90" wrapText="1"/>
    </xf>
    <xf numFmtId="2" fontId="17" fillId="0" borderId="1" xfId="0" applyNumberFormat="1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0" fillId="0" borderId="1" xfId="0" applyBorder="1"/>
    <xf numFmtId="0" fontId="5" fillId="0" borderId="1" xfId="0" applyFont="1" applyFill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center" wrapText="1"/>
    </xf>
    <xf numFmtId="180" fontId="18" fillId="0" borderId="2" xfId="1" applyNumberFormat="1" applyFont="1" applyFill="1" applyBorder="1" applyAlignment="1">
      <alignment horizontal="center" vertical="center" wrapText="1"/>
    </xf>
    <xf numFmtId="0" fontId="19" fillId="0" borderId="0" xfId="0" applyFont="1"/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  <xf numFmtId="0" fontId="0" fillId="0" borderId="0" xfId="0" applyAlignment="1"/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textRotation="90" wrapText="1"/>
    </xf>
    <xf numFmtId="0" fontId="6" fillId="0" borderId="1" xfId="0" applyFont="1" applyBorder="1" applyAlignment="1">
      <alignment vertical="center" textRotation="90" wrapText="1"/>
    </xf>
    <xf numFmtId="0" fontId="9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5" fillId="0" borderId="3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textRotation="90" wrapText="1"/>
    </xf>
    <xf numFmtId="0" fontId="9" fillId="0" borderId="9" xfId="0" applyFont="1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/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1" xfId="0" applyFont="1" applyBorder="1" applyAlignment="1"/>
    <xf numFmtId="0" fontId="0" fillId="0" borderId="11" xfId="0" applyBorder="1" applyAlignment="1"/>
    <xf numFmtId="0" fontId="0" fillId="0" borderId="10" xfId="0" applyBorder="1" applyAlignment="1"/>
    <xf numFmtId="0" fontId="12" fillId="0" borderId="1" xfId="0" applyFont="1" applyBorder="1" applyAlignment="1">
      <alignment horizontal="center" vertical="center" textRotation="90" wrapText="1"/>
    </xf>
    <xf numFmtId="0" fontId="0" fillId="0" borderId="1" xfId="0" applyBorder="1" applyAlignment="1">
      <alignment vertical="center" textRotation="90" wrapText="1"/>
    </xf>
    <xf numFmtId="0" fontId="5" fillId="0" borderId="1" xfId="0" applyFont="1" applyBorder="1" applyAlignment="1">
      <alignment vertical="center" textRotation="90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33"/>
  <sheetViews>
    <sheetView workbookViewId="0">
      <selection activeCell="B3" sqref="B3:C3"/>
    </sheetView>
  </sheetViews>
  <sheetFormatPr defaultRowHeight="13.2" x14ac:dyDescent="0.25"/>
  <cols>
    <col min="1" max="1" width="2" customWidth="1"/>
    <col min="2" max="2" width="3.33203125" customWidth="1"/>
    <col min="3" max="3" width="22.109375" customWidth="1"/>
    <col min="4" max="4" width="7.109375" customWidth="1"/>
    <col min="5" max="5" width="5.5546875" customWidth="1"/>
    <col min="6" max="6" width="5.44140625" customWidth="1"/>
    <col min="7" max="7" width="5.5546875" customWidth="1"/>
    <col min="8" max="8" width="5.109375" customWidth="1"/>
    <col min="9" max="9" width="6.44140625" customWidth="1"/>
    <col min="10" max="11" width="5.44140625" customWidth="1"/>
    <col min="12" max="12" width="5.6640625" customWidth="1"/>
    <col min="13" max="14" width="5.5546875" customWidth="1"/>
    <col min="15" max="15" width="4.88671875" customWidth="1"/>
    <col min="16" max="17" width="5.5546875" customWidth="1"/>
    <col min="18" max="18" width="5.33203125" customWidth="1"/>
    <col min="19" max="19" width="5.109375" customWidth="1"/>
    <col min="20" max="20" width="5.44140625" customWidth="1"/>
    <col min="21" max="21" width="7" customWidth="1"/>
    <col min="22" max="22" width="5" customWidth="1"/>
    <col min="23" max="23" width="5.33203125" customWidth="1"/>
    <col min="24" max="24" width="6" customWidth="1"/>
  </cols>
  <sheetData>
    <row r="1" spans="2:21" x14ac:dyDescent="0.25">
      <c r="B1" s="59" t="s">
        <v>0</v>
      </c>
      <c r="C1" s="59"/>
      <c r="D1" s="59"/>
      <c r="E1" s="59"/>
      <c r="F1" s="59"/>
      <c r="G1" s="59"/>
      <c r="H1" s="59"/>
      <c r="I1" s="59"/>
      <c r="J1" s="59"/>
      <c r="K1" s="59"/>
    </row>
    <row r="3" spans="2:21" ht="15.6" x14ac:dyDescent="0.3">
      <c r="B3" s="60" t="s">
        <v>148</v>
      </c>
      <c r="C3" s="60"/>
      <c r="D3" s="60" t="s">
        <v>1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</row>
    <row r="4" spans="2:21" ht="56.25" customHeight="1" x14ac:dyDescent="0.25">
      <c r="B4" s="61" t="s">
        <v>2</v>
      </c>
      <c r="C4" s="62"/>
      <c r="D4" s="29" t="s">
        <v>3</v>
      </c>
      <c r="E4" s="28" t="s">
        <v>4</v>
      </c>
      <c r="F4" s="28" t="s">
        <v>5</v>
      </c>
      <c r="G4" s="28" t="s">
        <v>6</v>
      </c>
      <c r="H4" s="28" t="s">
        <v>7</v>
      </c>
      <c r="I4" s="28" t="s">
        <v>8</v>
      </c>
      <c r="J4" s="28" t="s">
        <v>9</v>
      </c>
      <c r="K4" s="28" t="s">
        <v>10</v>
      </c>
      <c r="L4" s="28" t="s">
        <v>11</v>
      </c>
      <c r="M4" s="28" t="s">
        <v>12</v>
      </c>
      <c r="N4" s="28" t="s">
        <v>13</v>
      </c>
      <c r="O4" s="28" t="s">
        <v>14</v>
      </c>
      <c r="P4" s="28" t="s">
        <v>15</v>
      </c>
      <c r="Q4" s="28" t="s">
        <v>16</v>
      </c>
      <c r="R4" s="28" t="s">
        <v>17</v>
      </c>
      <c r="S4" s="28" t="s">
        <v>18</v>
      </c>
      <c r="T4" s="28" t="s">
        <v>134</v>
      </c>
    </row>
    <row r="5" spans="2:21" ht="30.75" customHeight="1" x14ac:dyDescent="0.25">
      <c r="B5" s="56" t="s">
        <v>19</v>
      </c>
      <c r="C5" s="12" t="s">
        <v>20</v>
      </c>
      <c r="D5" s="6" t="s">
        <v>125</v>
      </c>
      <c r="E5" s="6"/>
      <c r="F5" s="6">
        <v>1</v>
      </c>
      <c r="G5" s="6"/>
      <c r="H5" s="6"/>
      <c r="I5" s="6">
        <v>5</v>
      </c>
      <c r="J5" s="6">
        <v>3.6</v>
      </c>
      <c r="K5" s="6">
        <v>10.8</v>
      </c>
      <c r="L5" s="6">
        <v>167</v>
      </c>
      <c r="M5" s="6">
        <v>21</v>
      </c>
      <c r="N5" s="6">
        <v>9</v>
      </c>
      <c r="O5" s="6"/>
      <c r="P5" s="6"/>
      <c r="Q5" s="6"/>
      <c r="R5" s="6"/>
      <c r="S5" s="6"/>
      <c r="T5" s="6"/>
    </row>
    <row r="6" spans="2:21" ht="19.5" customHeight="1" x14ac:dyDescent="0.25">
      <c r="B6" s="57"/>
      <c r="C6" s="12" t="s">
        <v>21</v>
      </c>
      <c r="D6" s="6">
        <v>150</v>
      </c>
      <c r="E6" s="6">
        <v>24</v>
      </c>
      <c r="F6" s="6">
        <v>1.5</v>
      </c>
      <c r="G6" s="6"/>
      <c r="H6" s="6"/>
      <c r="I6" s="6">
        <v>5.25</v>
      </c>
      <c r="J6" s="6"/>
      <c r="K6" s="6"/>
      <c r="L6" s="6"/>
      <c r="M6" s="6"/>
      <c r="N6" s="6"/>
      <c r="O6" s="6">
        <v>170</v>
      </c>
      <c r="P6" s="6"/>
      <c r="Q6" s="6"/>
      <c r="R6" s="6"/>
      <c r="S6" s="6"/>
      <c r="T6" s="6"/>
    </row>
    <row r="7" spans="2:21" ht="19.5" customHeight="1" x14ac:dyDescent="0.25">
      <c r="B7" s="57"/>
      <c r="C7" s="14" t="s">
        <v>22</v>
      </c>
      <c r="D7" s="6">
        <v>60</v>
      </c>
      <c r="E7" s="6"/>
      <c r="F7" s="6">
        <v>0.5</v>
      </c>
      <c r="G7" s="6">
        <v>0.7</v>
      </c>
      <c r="H7" s="6"/>
      <c r="I7" s="6"/>
      <c r="J7" s="6"/>
      <c r="K7" s="6"/>
      <c r="L7" s="6"/>
      <c r="M7" s="6">
        <v>12.5</v>
      </c>
      <c r="N7" s="6">
        <v>4.5999999999999996</v>
      </c>
      <c r="O7" s="6"/>
      <c r="P7" s="6"/>
      <c r="Q7" s="6">
        <v>58</v>
      </c>
      <c r="R7" s="6">
        <v>6</v>
      </c>
      <c r="S7" s="6"/>
      <c r="T7" s="6"/>
    </row>
    <row r="8" spans="2:21" ht="21" customHeight="1" x14ac:dyDescent="0.25">
      <c r="B8" s="57"/>
      <c r="C8" s="12" t="s">
        <v>23</v>
      </c>
      <c r="D8" s="6">
        <v>30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>
        <v>30</v>
      </c>
      <c r="T8" s="6"/>
    </row>
    <row r="9" spans="2:21" ht="20.25" customHeight="1" x14ac:dyDescent="0.25">
      <c r="B9" s="57"/>
      <c r="C9" s="12" t="s">
        <v>29</v>
      </c>
      <c r="D9" s="6">
        <v>30</v>
      </c>
      <c r="E9" s="6"/>
      <c r="F9" s="6"/>
      <c r="G9" s="6"/>
      <c r="H9" s="6">
        <v>30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2:21" ht="19.5" customHeight="1" x14ac:dyDescent="0.25">
      <c r="B10" s="57"/>
      <c r="C10" s="12" t="s">
        <v>25</v>
      </c>
      <c r="D10" s="6">
        <v>200</v>
      </c>
      <c r="E10" s="6"/>
      <c r="F10" s="6"/>
      <c r="G10" s="6">
        <v>15</v>
      </c>
      <c r="H10" s="6"/>
      <c r="I10" s="6"/>
      <c r="J10" s="6"/>
      <c r="K10" s="6"/>
      <c r="L10" s="6"/>
      <c r="M10" s="6"/>
      <c r="N10" s="6"/>
      <c r="O10" s="6"/>
      <c r="P10" s="6">
        <v>0.5</v>
      </c>
      <c r="Q10" s="6"/>
      <c r="R10" s="6"/>
      <c r="S10" s="6"/>
      <c r="T10" s="6"/>
    </row>
    <row r="11" spans="2:21" ht="19.5" customHeight="1" x14ac:dyDescent="0.25">
      <c r="B11" s="58"/>
      <c r="C11" s="12" t="s">
        <v>133</v>
      </c>
      <c r="D11" s="9" t="s">
        <v>136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>
        <v>125</v>
      </c>
    </row>
    <row r="12" spans="2:21" ht="26.25" customHeight="1" x14ac:dyDescent="0.25">
      <c r="B12" s="55" t="s">
        <v>26</v>
      </c>
      <c r="C12" s="55"/>
      <c r="D12" s="36">
        <v>690</v>
      </c>
      <c r="E12" s="6">
        <f>SUM(E5:E11)</f>
        <v>24</v>
      </c>
      <c r="F12" s="6">
        <f t="shared" ref="F12:T12" si="0">SUM(F5:F11)</f>
        <v>3</v>
      </c>
      <c r="G12" s="6">
        <f t="shared" si="0"/>
        <v>15.7</v>
      </c>
      <c r="H12" s="6">
        <f t="shared" si="0"/>
        <v>30</v>
      </c>
      <c r="I12" s="6">
        <f t="shared" si="0"/>
        <v>10.25</v>
      </c>
      <c r="J12" s="6">
        <f t="shared" si="0"/>
        <v>3.6</v>
      </c>
      <c r="K12" s="6">
        <f t="shared" si="0"/>
        <v>10.8</v>
      </c>
      <c r="L12" s="6">
        <f t="shared" si="0"/>
        <v>167</v>
      </c>
      <c r="M12" s="6">
        <f t="shared" si="0"/>
        <v>33.5</v>
      </c>
      <c r="N12" s="6">
        <f t="shared" si="0"/>
        <v>13.6</v>
      </c>
      <c r="O12" s="6">
        <f t="shared" si="0"/>
        <v>170</v>
      </c>
      <c r="P12" s="6">
        <f t="shared" si="0"/>
        <v>0.5</v>
      </c>
      <c r="Q12" s="6">
        <f t="shared" si="0"/>
        <v>58</v>
      </c>
      <c r="R12" s="6">
        <f t="shared" si="0"/>
        <v>6</v>
      </c>
      <c r="S12" s="6">
        <f t="shared" si="0"/>
        <v>30</v>
      </c>
      <c r="T12" s="6">
        <f t="shared" si="0"/>
        <v>125</v>
      </c>
    </row>
    <row r="13" spans="2:21" ht="21.75" customHeight="1" x14ac:dyDescent="0.25">
      <c r="B13" s="55" t="s">
        <v>27</v>
      </c>
      <c r="C13" s="55"/>
      <c r="D13" s="6"/>
      <c r="E13" s="6">
        <v>62</v>
      </c>
      <c r="F13" s="6">
        <v>30</v>
      </c>
      <c r="G13" s="6">
        <v>90</v>
      </c>
      <c r="H13" s="6">
        <v>50</v>
      </c>
      <c r="I13" s="6">
        <v>670</v>
      </c>
      <c r="J13" s="6">
        <v>200</v>
      </c>
      <c r="K13" s="6">
        <v>50</v>
      </c>
      <c r="L13" s="6">
        <v>200</v>
      </c>
      <c r="M13" s="6">
        <v>45</v>
      </c>
      <c r="N13" s="6">
        <v>166.67</v>
      </c>
      <c r="O13" s="6">
        <v>40</v>
      </c>
      <c r="P13" s="6">
        <v>600</v>
      </c>
      <c r="Q13" s="6">
        <v>45</v>
      </c>
      <c r="R13" s="6">
        <v>120</v>
      </c>
      <c r="S13" s="6">
        <v>50</v>
      </c>
      <c r="T13" s="6">
        <v>200</v>
      </c>
    </row>
    <row r="14" spans="2:21" ht="21.75" customHeight="1" x14ac:dyDescent="0.25">
      <c r="B14" s="55" t="s">
        <v>137</v>
      </c>
      <c r="C14" s="55"/>
      <c r="D14" s="6"/>
      <c r="E14" s="23">
        <f>E12*E13/1000</f>
        <v>1.488</v>
      </c>
      <c r="F14" s="23">
        <f t="shared" ref="F14:S14" si="1">F12*F13/1000</f>
        <v>0.09</v>
      </c>
      <c r="G14" s="23">
        <f t="shared" si="1"/>
        <v>1.413</v>
      </c>
      <c r="H14" s="23">
        <f t="shared" si="1"/>
        <v>1.5</v>
      </c>
      <c r="I14" s="23">
        <f t="shared" si="1"/>
        <v>6.8674999999999997</v>
      </c>
      <c r="J14" s="23">
        <f t="shared" si="1"/>
        <v>0.72</v>
      </c>
      <c r="K14" s="23">
        <f t="shared" si="1"/>
        <v>0.54</v>
      </c>
      <c r="L14" s="23">
        <f t="shared" si="1"/>
        <v>33.4</v>
      </c>
      <c r="M14" s="23">
        <f t="shared" si="1"/>
        <v>1.5075000000000001</v>
      </c>
      <c r="N14" s="23">
        <f t="shared" si="1"/>
        <v>2.2667120000000001</v>
      </c>
      <c r="O14" s="23">
        <f t="shared" si="1"/>
        <v>6.8</v>
      </c>
      <c r="P14" s="23">
        <f t="shared" si="1"/>
        <v>0.3</v>
      </c>
      <c r="Q14" s="23">
        <f t="shared" si="1"/>
        <v>2.61</v>
      </c>
      <c r="R14" s="23">
        <f t="shared" si="1"/>
        <v>0.72</v>
      </c>
      <c r="S14" s="23">
        <f t="shared" si="1"/>
        <v>1.5</v>
      </c>
      <c r="T14" s="23">
        <v>25</v>
      </c>
      <c r="U14" s="53">
        <f>SUM(E14:T14)</f>
        <v>86.722712000000001</v>
      </c>
    </row>
    <row r="21" spans="23:23" ht="15.75" customHeight="1" x14ac:dyDescent="0.25"/>
    <row r="22" spans="23:23" ht="58.5" customHeight="1" x14ac:dyDescent="0.25">
      <c r="W22" s="44"/>
    </row>
    <row r="23" spans="23:23" ht="18" customHeight="1" x14ac:dyDescent="0.25"/>
    <row r="24" spans="23:23" ht="31.5" customHeight="1" x14ac:dyDescent="0.25"/>
    <row r="25" spans="23:23" ht="18" customHeight="1" x14ac:dyDescent="0.25"/>
    <row r="26" spans="23:23" ht="18.75" customHeight="1" x14ac:dyDescent="0.25"/>
    <row r="27" spans="23:23" ht="18" customHeight="1" x14ac:dyDescent="0.25"/>
    <row r="28" spans="23:23" ht="21" customHeight="1" x14ac:dyDescent="0.25"/>
    <row r="29" spans="23:23" ht="20.25" customHeight="1" x14ac:dyDescent="0.25"/>
    <row r="30" spans="23:23" ht="20.25" customHeight="1" x14ac:dyDescent="0.25"/>
    <row r="31" spans="23:23" ht="22.5" customHeight="1" x14ac:dyDescent="0.25"/>
    <row r="32" spans="23:23" ht="21.75" customHeight="1" x14ac:dyDescent="0.25"/>
    <row r="33" ht="21.75" customHeight="1" x14ac:dyDescent="0.25"/>
  </sheetData>
  <mergeCells count="8">
    <mergeCell ref="B13:C13"/>
    <mergeCell ref="B14:C14"/>
    <mergeCell ref="B5:B11"/>
    <mergeCell ref="B1:K1"/>
    <mergeCell ref="B3:C3"/>
    <mergeCell ref="D3:T3"/>
    <mergeCell ref="B4:C4"/>
    <mergeCell ref="B12:C12"/>
  </mergeCells>
  <phoneticPr fontId="7" type="noConversion"/>
  <pageMargins left="0.25" right="0.25" top="0.75" bottom="0.75" header="0.3" footer="0.3"/>
  <pageSetup paperSize="9" scale="96" fitToHeight="0" orientation="landscape" horizontalDpi="200" verticalDpi="2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25"/>
  <sheetViews>
    <sheetView zoomScaleNormal="110" workbookViewId="0">
      <selection activeCell="C22" sqref="C22:C23"/>
    </sheetView>
  </sheetViews>
  <sheetFormatPr defaultRowHeight="13.2" x14ac:dyDescent="0.25"/>
  <cols>
    <col min="1" max="1" width="2" customWidth="1"/>
    <col min="2" max="2" width="3" customWidth="1"/>
    <col min="3" max="3" width="22.33203125" customWidth="1"/>
    <col min="4" max="4" width="9.33203125" bestFit="1" customWidth="1"/>
    <col min="5" max="5" width="6.6640625" customWidth="1"/>
    <col min="6" max="20" width="5.6640625" customWidth="1"/>
    <col min="21" max="21" width="6.44140625" customWidth="1"/>
  </cols>
  <sheetData>
    <row r="1" spans="2:20" x14ac:dyDescent="0.25">
      <c r="C1" t="s">
        <v>111</v>
      </c>
    </row>
    <row r="3" spans="2:20" ht="18" x14ac:dyDescent="0.35">
      <c r="B3" s="67" t="s">
        <v>148</v>
      </c>
      <c r="C3" s="67"/>
      <c r="D3" s="68" t="s">
        <v>1</v>
      </c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91"/>
      <c r="T3" s="91"/>
    </row>
    <row r="4" spans="2:20" ht="30.75" customHeight="1" x14ac:dyDescent="0.25">
      <c r="B4" s="92" t="s">
        <v>2</v>
      </c>
      <c r="C4" s="92"/>
      <c r="D4" s="69" t="s">
        <v>3</v>
      </c>
      <c r="E4" s="64" t="s">
        <v>8</v>
      </c>
      <c r="F4" s="64" t="s">
        <v>48</v>
      </c>
      <c r="G4" s="64" t="s">
        <v>109</v>
      </c>
      <c r="H4" s="64" t="s">
        <v>47</v>
      </c>
      <c r="I4" s="64" t="s">
        <v>18</v>
      </c>
      <c r="J4" s="64" t="s">
        <v>81</v>
      </c>
      <c r="K4" s="64" t="s">
        <v>110</v>
      </c>
      <c r="L4" s="64" t="s">
        <v>51</v>
      </c>
      <c r="M4" s="64" t="s">
        <v>118</v>
      </c>
      <c r="N4" s="64" t="s">
        <v>121</v>
      </c>
      <c r="O4" s="101"/>
      <c r="P4" s="101"/>
      <c r="Q4" s="101"/>
      <c r="R4" s="101"/>
      <c r="S4" s="101"/>
      <c r="T4" s="64"/>
    </row>
    <row r="5" spans="2:20" ht="30.75" customHeight="1" x14ac:dyDescent="0.25">
      <c r="B5" s="93"/>
      <c r="C5" s="93"/>
      <c r="D5" s="69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88"/>
    </row>
    <row r="6" spans="2:20" ht="33" customHeight="1" x14ac:dyDescent="0.25">
      <c r="B6" s="56" t="s">
        <v>19</v>
      </c>
      <c r="C6" s="15" t="s">
        <v>108</v>
      </c>
      <c r="D6" s="9" t="s">
        <v>72</v>
      </c>
      <c r="E6" s="6">
        <v>5</v>
      </c>
      <c r="F6" s="6">
        <v>6</v>
      </c>
      <c r="G6" s="6"/>
      <c r="H6" s="6">
        <v>1</v>
      </c>
      <c r="I6" s="6"/>
      <c r="J6" s="6">
        <v>50</v>
      </c>
      <c r="K6" s="6">
        <v>100</v>
      </c>
      <c r="L6" s="6"/>
      <c r="M6" s="6"/>
      <c r="N6" s="6"/>
      <c r="O6" s="6"/>
      <c r="P6" s="6"/>
      <c r="Q6" s="6"/>
      <c r="R6" s="6"/>
      <c r="S6" s="6"/>
      <c r="T6" s="6"/>
    </row>
    <row r="7" spans="2:20" ht="21.75" customHeight="1" x14ac:dyDescent="0.25">
      <c r="B7" s="57"/>
      <c r="C7" s="15" t="s">
        <v>39</v>
      </c>
      <c r="D7" s="9">
        <v>30</v>
      </c>
      <c r="E7" s="6"/>
      <c r="F7" s="6"/>
      <c r="G7" s="6"/>
      <c r="H7" s="6"/>
      <c r="I7" s="6">
        <v>30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2:20" ht="18" customHeight="1" x14ac:dyDescent="0.25">
      <c r="B8" s="57"/>
      <c r="C8" s="15" t="s">
        <v>58</v>
      </c>
      <c r="D8" s="9">
        <v>200</v>
      </c>
      <c r="E8" s="6"/>
      <c r="F8" s="6">
        <v>20</v>
      </c>
      <c r="G8" s="6"/>
      <c r="H8" s="6"/>
      <c r="I8" s="6"/>
      <c r="J8" s="6"/>
      <c r="K8" s="6">
        <v>100</v>
      </c>
      <c r="L8" s="6">
        <v>4</v>
      </c>
      <c r="M8" s="6"/>
      <c r="N8" s="6"/>
      <c r="O8" s="6"/>
      <c r="P8" s="6"/>
      <c r="Q8" s="6"/>
      <c r="R8" s="6"/>
      <c r="S8" s="6"/>
      <c r="T8" s="6"/>
    </row>
    <row r="9" spans="2:20" ht="18.75" customHeight="1" x14ac:dyDescent="0.25">
      <c r="B9" s="57"/>
      <c r="C9" s="15" t="s">
        <v>24</v>
      </c>
      <c r="D9" s="13" t="s">
        <v>62</v>
      </c>
      <c r="E9" s="6">
        <v>10</v>
      </c>
      <c r="F9" s="6"/>
      <c r="G9" s="6">
        <v>30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2:20" ht="18.75" customHeight="1" x14ac:dyDescent="0.25">
      <c r="B10" s="58"/>
      <c r="C10" s="15" t="s">
        <v>120</v>
      </c>
      <c r="D10" s="13" t="s">
        <v>135</v>
      </c>
      <c r="E10" s="6"/>
      <c r="F10" s="6"/>
      <c r="G10" s="6"/>
      <c r="H10" s="6"/>
      <c r="I10" s="6"/>
      <c r="J10" s="6"/>
      <c r="K10" s="6"/>
      <c r="L10" s="6"/>
      <c r="M10" s="6"/>
      <c r="N10" s="6">
        <v>40</v>
      </c>
      <c r="O10" s="6"/>
      <c r="P10" s="6"/>
      <c r="Q10" s="6"/>
      <c r="R10" s="6"/>
      <c r="S10" s="6"/>
      <c r="T10" s="6"/>
    </row>
    <row r="11" spans="2:20" ht="23.25" customHeight="1" x14ac:dyDescent="0.25">
      <c r="B11" s="55" t="s">
        <v>26</v>
      </c>
      <c r="C11" s="55"/>
      <c r="D11" s="36">
        <v>515</v>
      </c>
      <c r="E11" s="6">
        <f>SUM(E6:E10)</f>
        <v>15</v>
      </c>
      <c r="F11" s="6">
        <f t="shared" ref="F11:N11" si="0">SUM(F6:F10)</f>
        <v>26</v>
      </c>
      <c r="G11" s="6">
        <f t="shared" si="0"/>
        <v>30</v>
      </c>
      <c r="H11" s="6">
        <f t="shared" si="0"/>
        <v>1</v>
      </c>
      <c r="I11" s="6">
        <f t="shared" si="0"/>
        <v>30</v>
      </c>
      <c r="J11" s="6">
        <f t="shared" si="0"/>
        <v>50</v>
      </c>
      <c r="K11" s="6">
        <f t="shared" si="0"/>
        <v>200</v>
      </c>
      <c r="L11" s="6">
        <f t="shared" si="0"/>
        <v>4</v>
      </c>
      <c r="M11" s="6">
        <f t="shared" si="0"/>
        <v>0</v>
      </c>
      <c r="N11" s="6">
        <f t="shared" si="0"/>
        <v>40</v>
      </c>
      <c r="O11" s="6"/>
      <c r="P11" s="6"/>
      <c r="Q11" s="6"/>
      <c r="R11" s="6"/>
      <c r="S11" s="6"/>
      <c r="T11" s="6"/>
    </row>
    <row r="12" spans="2:20" ht="21.75" customHeight="1" x14ac:dyDescent="0.25">
      <c r="B12" s="55" t="s">
        <v>27</v>
      </c>
      <c r="C12" s="55"/>
      <c r="D12" s="6"/>
      <c r="E12" s="6">
        <v>670</v>
      </c>
      <c r="F12" s="6">
        <v>90</v>
      </c>
      <c r="G12" s="6">
        <v>50</v>
      </c>
      <c r="H12" s="6">
        <v>30</v>
      </c>
      <c r="I12" s="6">
        <v>50</v>
      </c>
      <c r="J12" s="6">
        <v>110</v>
      </c>
      <c r="K12" s="6">
        <v>62</v>
      </c>
      <c r="L12" s="6">
        <v>500</v>
      </c>
      <c r="M12" s="6">
        <v>630</v>
      </c>
      <c r="N12" s="6">
        <v>140</v>
      </c>
      <c r="O12" s="6"/>
      <c r="P12" s="6"/>
      <c r="Q12" s="6"/>
      <c r="R12" s="6"/>
      <c r="S12" s="6"/>
      <c r="T12" s="6"/>
    </row>
    <row r="13" spans="2:20" ht="21.75" customHeight="1" x14ac:dyDescent="0.25">
      <c r="B13" s="55" t="s">
        <v>146</v>
      </c>
      <c r="C13" s="55"/>
      <c r="D13" s="6"/>
      <c r="E13" s="24">
        <f>E11*E12/1000</f>
        <v>10.050000000000001</v>
      </c>
      <c r="F13" s="24">
        <f t="shared" ref="F13:N13" si="1">F11*F12/1000</f>
        <v>2.34</v>
      </c>
      <c r="G13" s="24">
        <f t="shared" si="1"/>
        <v>1.5</v>
      </c>
      <c r="H13" s="24">
        <f t="shared" si="1"/>
        <v>0.03</v>
      </c>
      <c r="I13" s="24">
        <f t="shared" si="1"/>
        <v>1.5</v>
      </c>
      <c r="J13" s="24">
        <f t="shared" si="1"/>
        <v>5.5</v>
      </c>
      <c r="K13" s="24">
        <f t="shared" si="1"/>
        <v>12.4</v>
      </c>
      <c r="L13" s="24">
        <f t="shared" si="1"/>
        <v>2</v>
      </c>
      <c r="M13" s="24">
        <f t="shared" si="1"/>
        <v>0</v>
      </c>
      <c r="N13" s="24">
        <f t="shared" si="1"/>
        <v>5.6</v>
      </c>
      <c r="O13" s="24"/>
      <c r="P13" s="24"/>
      <c r="Q13" s="24"/>
      <c r="R13" s="7"/>
      <c r="S13" s="7"/>
      <c r="T13" s="41">
        <f>SUM(E13:S13)</f>
        <v>40.92</v>
      </c>
    </row>
    <row r="15" spans="2:20" x14ac:dyDescent="0.25">
      <c r="C15" t="s">
        <v>113</v>
      </c>
      <c r="D15" s="21">
        <v>736.5</v>
      </c>
      <c r="E15" s="21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</row>
    <row r="16" spans="2:20" x14ac:dyDescent="0.25">
      <c r="D16" s="20"/>
    </row>
    <row r="17" spans="4:17" x14ac:dyDescent="0.25">
      <c r="D17" s="40">
        <f>Лист1!U14+Лист2!T14+Лист3!S12+Лист4!U14+Лист5!S13+Лист6!T14+Лист7!S13+Лист8!T11+Лист9!T14+Лист10!T13</f>
        <v>737.65451000000007</v>
      </c>
      <c r="E17" s="25"/>
      <c r="F17" s="39"/>
    </row>
    <row r="18" spans="4:17" x14ac:dyDescent="0.25">
      <c r="D18" s="20">
        <f>D15-D17</f>
        <v>-1.154510000000073</v>
      </c>
      <c r="I18" s="35"/>
    </row>
    <row r="19" spans="4:17" x14ac:dyDescent="0.25">
      <c r="D19" s="21"/>
    </row>
    <row r="20" spans="4:17" x14ac:dyDescent="0.25">
      <c r="G20" s="54"/>
    </row>
    <row r="21" spans="4:17" x14ac:dyDescent="0.25">
      <c r="D21" s="40"/>
    </row>
    <row r="23" spans="4:17" x14ac:dyDescent="0.25">
      <c r="D23" s="20">
        <f>D19-D21</f>
        <v>0</v>
      </c>
    </row>
    <row r="25" spans="4:17" x14ac:dyDescent="0.25">
      <c r="Q25" t="s">
        <v>68</v>
      </c>
    </row>
  </sheetData>
  <mergeCells count="24">
    <mergeCell ref="B13:C13"/>
    <mergeCell ref="Q4:Q5"/>
    <mergeCell ref="S4:S5"/>
    <mergeCell ref="R4:R5"/>
    <mergeCell ref="P4:P5"/>
    <mergeCell ref="I4:I5"/>
    <mergeCell ref="N4:N5"/>
    <mergeCell ref="L4:L5"/>
    <mergeCell ref="O4:O5"/>
    <mergeCell ref="F4:F5"/>
    <mergeCell ref="B11:C11"/>
    <mergeCell ref="B12:C12"/>
    <mergeCell ref="B6:B10"/>
    <mergeCell ref="B3:C3"/>
    <mergeCell ref="D3:T3"/>
    <mergeCell ref="B4:C5"/>
    <mergeCell ref="D4:D5"/>
    <mergeCell ref="E4:E5"/>
    <mergeCell ref="T4:T5"/>
    <mergeCell ref="M4:M5"/>
    <mergeCell ref="K4:K5"/>
    <mergeCell ref="J4:J5"/>
    <mergeCell ref="G4:G5"/>
    <mergeCell ref="H4:H5"/>
  </mergeCells>
  <phoneticPr fontId="7" type="noConversion"/>
  <pageMargins left="0.75" right="0.75" top="1" bottom="1" header="0.5" footer="0.5"/>
  <pageSetup paperSize="9" scale="97" fitToHeight="0" orientation="landscape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4"/>
  <sheetViews>
    <sheetView workbookViewId="0">
      <selection activeCell="B3" sqref="B3:C3"/>
    </sheetView>
  </sheetViews>
  <sheetFormatPr defaultRowHeight="13.2" x14ac:dyDescent="0.25"/>
  <cols>
    <col min="1" max="1" width="1.6640625" customWidth="1"/>
    <col min="2" max="2" width="3.33203125" customWidth="1"/>
    <col min="3" max="3" width="21.109375" customWidth="1"/>
    <col min="4" max="4" width="8.109375" customWidth="1"/>
    <col min="5" max="21" width="5.6640625" customWidth="1"/>
    <col min="22" max="22" width="8.109375" customWidth="1"/>
  </cols>
  <sheetData>
    <row r="1" spans="2:20" x14ac:dyDescent="0.25">
      <c r="B1" s="59" t="s">
        <v>45</v>
      </c>
      <c r="C1" s="59"/>
      <c r="D1" s="59"/>
      <c r="E1" s="59"/>
      <c r="F1" s="59"/>
      <c r="G1" s="59"/>
      <c r="H1" s="59"/>
      <c r="I1" s="59"/>
      <c r="J1" s="59"/>
    </row>
    <row r="3" spans="2:20" ht="18.75" customHeight="1" x14ac:dyDescent="0.3">
      <c r="B3" s="60" t="s">
        <v>148</v>
      </c>
      <c r="C3" s="60"/>
      <c r="D3" s="60" t="s">
        <v>1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</row>
    <row r="4" spans="2:20" ht="32.25" customHeight="1" x14ac:dyDescent="0.25">
      <c r="B4" s="61" t="s">
        <v>2</v>
      </c>
      <c r="C4" s="61"/>
      <c r="D4" s="65" t="s">
        <v>3</v>
      </c>
      <c r="E4" s="63" t="s">
        <v>42</v>
      </c>
      <c r="F4" s="63" t="s">
        <v>5</v>
      </c>
      <c r="G4" s="63" t="s">
        <v>12</v>
      </c>
      <c r="H4" s="63" t="s">
        <v>7</v>
      </c>
      <c r="I4" s="63" t="s">
        <v>30</v>
      </c>
      <c r="J4" s="63" t="s">
        <v>8</v>
      </c>
      <c r="K4" s="63" t="s">
        <v>6</v>
      </c>
      <c r="L4" s="63" t="s">
        <v>31</v>
      </c>
      <c r="M4" s="63" t="s">
        <v>32</v>
      </c>
      <c r="N4" s="63" t="s">
        <v>28</v>
      </c>
      <c r="O4" s="63" t="s">
        <v>33</v>
      </c>
      <c r="P4" s="63" t="s">
        <v>18</v>
      </c>
      <c r="Q4" s="63" t="s">
        <v>41</v>
      </c>
      <c r="R4" s="63" t="s">
        <v>34</v>
      </c>
      <c r="S4" s="64" t="s">
        <v>132</v>
      </c>
      <c r="T4" s="64"/>
    </row>
    <row r="5" spans="2:20" ht="30.75" customHeight="1" x14ac:dyDescent="0.25">
      <c r="B5" s="61"/>
      <c r="C5" s="61"/>
      <c r="D5" s="65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4"/>
      <c r="T5" s="64"/>
    </row>
    <row r="6" spans="2:20" ht="33" customHeight="1" x14ac:dyDescent="0.25">
      <c r="B6" s="66" t="s">
        <v>19</v>
      </c>
      <c r="C6" s="15" t="s">
        <v>35</v>
      </c>
      <c r="D6" s="6" t="s">
        <v>36</v>
      </c>
      <c r="E6" s="6">
        <v>131</v>
      </c>
      <c r="F6" s="6">
        <v>2</v>
      </c>
      <c r="G6" s="6">
        <v>5.7</v>
      </c>
      <c r="H6" s="6"/>
      <c r="I6" s="6"/>
      <c r="J6" s="6">
        <v>1</v>
      </c>
      <c r="K6" s="6">
        <v>0.8</v>
      </c>
      <c r="L6" s="6"/>
      <c r="M6" s="6"/>
      <c r="N6" s="6">
        <v>2.5</v>
      </c>
      <c r="O6" s="6"/>
      <c r="P6" s="6"/>
      <c r="Q6" s="6">
        <v>2</v>
      </c>
      <c r="R6" s="6">
        <v>5</v>
      </c>
      <c r="S6" s="6"/>
      <c r="T6" s="6"/>
    </row>
    <row r="7" spans="2:20" ht="33" customHeight="1" x14ac:dyDescent="0.25">
      <c r="B7" s="66"/>
      <c r="C7" s="15" t="s">
        <v>37</v>
      </c>
      <c r="D7" s="6">
        <v>150</v>
      </c>
      <c r="E7" s="6"/>
      <c r="F7" s="6">
        <v>1</v>
      </c>
      <c r="G7" s="6"/>
      <c r="H7" s="6"/>
      <c r="I7" s="6"/>
      <c r="J7" s="6">
        <v>5.25</v>
      </c>
      <c r="K7" s="6"/>
      <c r="L7" s="6">
        <v>36.299999999999997</v>
      </c>
      <c r="M7" s="6"/>
      <c r="N7" s="6"/>
      <c r="O7" s="6"/>
      <c r="P7" s="6"/>
      <c r="Q7" s="6"/>
      <c r="R7" s="6"/>
      <c r="S7" s="6"/>
      <c r="T7" s="6"/>
    </row>
    <row r="8" spans="2:20" ht="18" customHeight="1" x14ac:dyDescent="0.25">
      <c r="B8" s="66"/>
      <c r="C8" s="15" t="s">
        <v>38</v>
      </c>
      <c r="D8" s="6">
        <v>60</v>
      </c>
      <c r="E8" s="6"/>
      <c r="F8" s="6"/>
      <c r="G8" s="6"/>
      <c r="H8" s="6"/>
      <c r="I8" s="6"/>
      <c r="J8" s="6"/>
      <c r="K8" s="6"/>
      <c r="L8" s="6"/>
      <c r="M8" s="6"/>
      <c r="N8" s="6"/>
      <c r="O8" s="6">
        <v>63.6</v>
      </c>
      <c r="P8" s="6"/>
      <c r="Q8" s="6"/>
      <c r="R8" s="6"/>
      <c r="S8" s="6"/>
      <c r="T8" s="6"/>
    </row>
    <row r="9" spans="2:20" ht="27.6" x14ac:dyDescent="0.25">
      <c r="B9" s="66"/>
      <c r="C9" s="15" t="s">
        <v>39</v>
      </c>
      <c r="D9" s="6">
        <v>25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>
        <v>25</v>
      </c>
      <c r="Q9" s="6"/>
      <c r="R9" s="6"/>
      <c r="S9" s="6"/>
      <c r="T9" s="6"/>
    </row>
    <row r="10" spans="2:20" ht="28.5" customHeight="1" x14ac:dyDescent="0.25">
      <c r="B10" s="66"/>
      <c r="C10" s="15" t="s">
        <v>40</v>
      </c>
      <c r="D10" s="6">
        <v>200</v>
      </c>
      <c r="E10" s="6"/>
      <c r="F10" s="6"/>
      <c r="G10" s="6"/>
      <c r="H10" s="6"/>
      <c r="I10" s="6">
        <v>100</v>
      </c>
      <c r="J10" s="6"/>
      <c r="K10" s="6">
        <v>20</v>
      </c>
      <c r="L10" s="6"/>
      <c r="M10" s="6">
        <v>5</v>
      </c>
      <c r="N10" s="6"/>
      <c r="O10" s="6"/>
      <c r="P10" s="6"/>
      <c r="Q10" s="6"/>
      <c r="R10" s="6"/>
      <c r="S10" s="6"/>
      <c r="T10" s="6"/>
    </row>
    <row r="11" spans="2:20" ht="18" customHeight="1" x14ac:dyDescent="0.25">
      <c r="B11" s="66"/>
      <c r="C11" s="15" t="s">
        <v>24</v>
      </c>
      <c r="D11" s="13" t="s">
        <v>62</v>
      </c>
      <c r="E11" s="6"/>
      <c r="F11" s="6"/>
      <c r="G11" s="6"/>
      <c r="H11" s="6">
        <v>30</v>
      </c>
      <c r="I11" s="6"/>
      <c r="J11" s="6">
        <v>10</v>
      </c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2:20" ht="26.25" customHeight="1" x14ac:dyDescent="0.25">
      <c r="B12" s="55" t="s">
        <v>26</v>
      </c>
      <c r="C12" s="55"/>
      <c r="D12" s="37">
        <v>615</v>
      </c>
      <c r="E12" s="6">
        <f t="shared" ref="E12:S12" si="0">SUM(E6:E11)</f>
        <v>131</v>
      </c>
      <c r="F12" s="6">
        <f t="shared" si="0"/>
        <v>3</v>
      </c>
      <c r="G12" s="6">
        <f t="shared" si="0"/>
        <v>5.7</v>
      </c>
      <c r="H12" s="6">
        <f t="shared" si="0"/>
        <v>30</v>
      </c>
      <c r="I12" s="6">
        <f t="shared" si="0"/>
        <v>100</v>
      </c>
      <c r="J12" s="6">
        <f t="shared" si="0"/>
        <v>16.25</v>
      </c>
      <c r="K12" s="6">
        <f t="shared" si="0"/>
        <v>20.8</v>
      </c>
      <c r="L12" s="6">
        <f t="shared" si="0"/>
        <v>36.299999999999997</v>
      </c>
      <c r="M12" s="6">
        <f t="shared" si="0"/>
        <v>5</v>
      </c>
      <c r="N12" s="6">
        <f t="shared" si="0"/>
        <v>2.5</v>
      </c>
      <c r="O12" s="6">
        <f t="shared" si="0"/>
        <v>63.6</v>
      </c>
      <c r="P12" s="6">
        <f t="shared" si="0"/>
        <v>25</v>
      </c>
      <c r="Q12" s="6">
        <f t="shared" si="0"/>
        <v>2</v>
      </c>
      <c r="R12" s="6">
        <f t="shared" si="0"/>
        <v>5</v>
      </c>
      <c r="S12" s="6">
        <f t="shared" si="0"/>
        <v>0</v>
      </c>
      <c r="T12" s="6"/>
    </row>
    <row r="13" spans="2:20" ht="21.75" customHeight="1" x14ac:dyDescent="0.25">
      <c r="B13" s="55" t="s">
        <v>27</v>
      </c>
      <c r="C13" s="55"/>
      <c r="D13" s="6"/>
      <c r="E13" s="6">
        <v>260</v>
      </c>
      <c r="F13" s="6">
        <v>30</v>
      </c>
      <c r="G13" s="6">
        <v>45</v>
      </c>
      <c r="H13" s="6">
        <v>50</v>
      </c>
      <c r="I13" s="6">
        <v>62</v>
      </c>
      <c r="J13" s="6">
        <v>670</v>
      </c>
      <c r="K13" s="6">
        <v>90</v>
      </c>
      <c r="L13" s="6">
        <v>60</v>
      </c>
      <c r="M13" s="6">
        <v>600</v>
      </c>
      <c r="N13" s="6">
        <v>40</v>
      </c>
      <c r="O13" s="6">
        <v>107.7</v>
      </c>
      <c r="P13" s="6">
        <v>50</v>
      </c>
      <c r="Q13" s="6">
        <v>120</v>
      </c>
      <c r="R13" s="6">
        <v>40</v>
      </c>
      <c r="S13" s="6">
        <v>630</v>
      </c>
      <c r="T13" s="6"/>
    </row>
    <row r="14" spans="2:20" ht="21.75" customHeight="1" x14ac:dyDescent="0.25">
      <c r="B14" s="55" t="s">
        <v>138</v>
      </c>
      <c r="C14" s="55"/>
      <c r="D14" s="6"/>
      <c r="E14" s="24">
        <f>E12*E13/1000</f>
        <v>34.06</v>
      </c>
      <c r="F14" s="24">
        <f t="shared" ref="F14:S14" si="1">F12*F13/1000</f>
        <v>0.09</v>
      </c>
      <c r="G14" s="24">
        <f t="shared" si="1"/>
        <v>0.25650000000000001</v>
      </c>
      <c r="H14" s="24">
        <f t="shared" si="1"/>
        <v>1.5</v>
      </c>
      <c r="I14" s="24">
        <f t="shared" si="1"/>
        <v>6.2</v>
      </c>
      <c r="J14" s="24">
        <f t="shared" si="1"/>
        <v>10.887499999999999</v>
      </c>
      <c r="K14" s="24">
        <f t="shared" si="1"/>
        <v>1.8720000000000001</v>
      </c>
      <c r="L14" s="24">
        <f t="shared" si="1"/>
        <v>2.1779999999999999</v>
      </c>
      <c r="M14" s="24">
        <f t="shared" si="1"/>
        <v>3</v>
      </c>
      <c r="N14" s="24">
        <f t="shared" si="1"/>
        <v>0.1</v>
      </c>
      <c r="O14" s="24">
        <f t="shared" si="1"/>
        <v>6.8497200000000005</v>
      </c>
      <c r="P14" s="24">
        <f t="shared" si="1"/>
        <v>1.25</v>
      </c>
      <c r="Q14" s="24">
        <f t="shared" si="1"/>
        <v>0.24</v>
      </c>
      <c r="R14" s="24">
        <f t="shared" si="1"/>
        <v>0.2</v>
      </c>
      <c r="S14" s="24">
        <f t="shared" si="1"/>
        <v>0</v>
      </c>
      <c r="T14" s="24">
        <f>SUM(E14:S14)</f>
        <v>68.683720000000008</v>
      </c>
    </row>
  </sheetData>
  <mergeCells count="25">
    <mergeCell ref="B1:J1"/>
    <mergeCell ref="B6:B11"/>
    <mergeCell ref="B12:C12"/>
    <mergeCell ref="B13:C13"/>
    <mergeCell ref="N4:N5"/>
    <mergeCell ref="O4:O5"/>
    <mergeCell ref="G4:G5"/>
    <mergeCell ref="H4:H5"/>
    <mergeCell ref="I4:I5"/>
    <mergeCell ref="L4:L5"/>
    <mergeCell ref="B3:C3"/>
    <mergeCell ref="D3:T3"/>
    <mergeCell ref="B4:C5"/>
    <mergeCell ref="D4:D5"/>
    <mergeCell ref="E4:E5"/>
    <mergeCell ref="F4:F5"/>
    <mergeCell ref="S4:S5"/>
    <mergeCell ref="J4:J5"/>
    <mergeCell ref="K4:K5"/>
    <mergeCell ref="M4:M5"/>
    <mergeCell ref="B14:C14"/>
    <mergeCell ref="P4:P5"/>
    <mergeCell ref="Q4:Q5"/>
    <mergeCell ref="R4:R5"/>
    <mergeCell ref="T4:T5"/>
  </mergeCells>
  <phoneticPr fontId="7" type="noConversion"/>
  <pageMargins left="0.75" right="0.75" top="1" bottom="1" header="0.5" footer="0.5"/>
  <pageSetup paperSize="9" scale="95" fitToHeight="0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2"/>
  <sheetViews>
    <sheetView workbookViewId="0">
      <selection activeCell="C17" sqref="C17"/>
    </sheetView>
  </sheetViews>
  <sheetFormatPr defaultRowHeight="13.2" x14ac:dyDescent="0.25"/>
  <cols>
    <col min="1" max="1" width="2" customWidth="1"/>
    <col min="2" max="2" width="3" customWidth="1"/>
    <col min="3" max="3" width="20.109375" customWidth="1"/>
    <col min="5" max="25" width="5.6640625" customWidth="1"/>
  </cols>
  <sheetData>
    <row r="1" spans="2:20" x14ac:dyDescent="0.25">
      <c r="B1" s="59" t="s">
        <v>61</v>
      </c>
      <c r="C1" s="59"/>
    </row>
    <row r="3" spans="2:20" ht="18" x14ac:dyDescent="0.35">
      <c r="B3" s="67" t="s">
        <v>148</v>
      </c>
      <c r="C3" s="67"/>
      <c r="D3" s="68" t="s">
        <v>1</v>
      </c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</row>
    <row r="4" spans="2:20" ht="32.25" customHeight="1" x14ac:dyDescent="0.25">
      <c r="B4" s="70" t="s">
        <v>2</v>
      </c>
      <c r="C4" s="71"/>
      <c r="D4" s="69" t="s">
        <v>3</v>
      </c>
      <c r="E4" s="64" t="s">
        <v>9</v>
      </c>
      <c r="F4" s="64" t="s">
        <v>46</v>
      </c>
      <c r="G4" s="64" t="s">
        <v>47</v>
      </c>
      <c r="H4" s="64" t="s">
        <v>8</v>
      </c>
      <c r="I4" s="64" t="s">
        <v>48</v>
      </c>
      <c r="J4" s="64" t="s">
        <v>49</v>
      </c>
      <c r="K4" s="64" t="s">
        <v>50</v>
      </c>
      <c r="L4" s="64" t="s">
        <v>30</v>
      </c>
      <c r="M4" s="64" t="s">
        <v>51</v>
      </c>
      <c r="N4" s="64" t="s">
        <v>52</v>
      </c>
      <c r="O4" s="64" t="s">
        <v>53</v>
      </c>
      <c r="P4" s="64" t="s">
        <v>44</v>
      </c>
      <c r="Q4" s="64" t="s">
        <v>115</v>
      </c>
      <c r="R4" s="64" t="s">
        <v>119</v>
      </c>
    </row>
    <row r="5" spans="2:20" ht="30.75" customHeight="1" x14ac:dyDescent="0.25">
      <c r="B5" s="72"/>
      <c r="C5" s="73"/>
      <c r="D5" s="69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</row>
    <row r="6" spans="2:20" ht="27.6" x14ac:dyDescent="0.25">
      <c r="B6" s="56" t="s">
        <v>19</v>
      </c>
      <c r="C6" s="12" t="s">
        <v>55</v>
      </c>
      <c r="D6" s="2" t="s">
        <v>56</v>
      </c>
      <c r="E6" s="6">
        <v>7.5</v>
      </c>
      <c r="F6" s="6">
        <v>114</v>
      </c>
      <c r="G6" s="6">
        <v>0.5</v>
      </c>
      <c r="H6" s="6">
        <v>6</v>
      </c>
      <c r="I6" s="6">
        <v>12</v>
      </c>
      <c r="J6" s="6">
        <v>6</v>
      </c>
      <c r="K6" s="6">
        <v>15.3</v>
      </c>
      <c r="L6" s="6"/>
      <c r="M6" s="6"/>
      <c r="N6" s="6">
        <v>6</v>
      </c>
      <c r="O6" s="6">
        <v>12</v>
      </c>
      <c r="P6" s="6"/>
      <c r="Q6" s="6">
        <v>50</v>
      </c>
      <c r="R6" s="6"/>
    </row>
    <row r="7" spans="2:20" ht="32.25" customHeight="1" x14ac:dyDescent="0.25">
      <c r="B7" s="57"/>
      <c r="C7" s="12" t="s">
        <v>57</v>
      </c>
      <c r="D7" s="5" t="s">
        <v>62</v>
      </c>
      <c r="E7" s="6"/>
      <c r="F7" s="6"/>
      <c r="G7" s="6"/>
      <c r="H7" s="6">
        <v>10</v>
      </c>
      <c r="I7" s="6"/>
      <c r="J7" s="6"/>
      <c r="K7" s="6"/>
      <c r="L7" s="6"/>
      <c r="M7" s="6"/>
      <c r="N7" s="6"/>
      <c r="O7" s="6"/>
      <c r="P7" s="6">
        <v>30</v>
      </c>
      <c r="Q7" s="6"/>
      <c r="R7" s="6"/>
    </row>
    <row r="8" spans="2:20" ht="18.75" customHeight="1" x14ac:dyDescent="0.25">
      <c r="B8" s="57"/>
      <c r="C8" s="12" t="s">
        <v>58</v>
      </c>
      <c r="D8" s="2">
        <v>200</v>
      </c>
      <c r="E8" s="6"/>
      <c r="F8" s="6"/>
      <c r="G8" s="6"/>
      <c r="H8" s="6"/>
      <c r="I8" s="6">
        <v>20</v>
      </c>
      <c r="J8" s="6"/>
      <c r="K8" s="6"/>
      <c r="L8" s="6">
        <v>100</v>
      </c>
      <c r="M8" s="6">
        <v>4</v>
      </c>
      <c r="N8" s="6"/>
      <c r="O8" s="6"/>
      <c r="P8" s="6"/>
      <c r="Q8" s="6"/>
      <c r="R8" s="6"/>
    </row>
    <row r="9" spans="2:20" ht="18.75" customHeight="1" x14ac:dyDescent="0.25">
      <c r="B9" s="46"/>
      <c r="C9" s="12" t="s">
        <v>123</v>
      </c>
      <c r="D9" s="2">
        <v>200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>
        <v>200</v>
      </c>
    </row>
    <row r="10" spans="2:20" ht="26.25" customHeight="1" x14ac:dyDescent="0.3">
      <c r="B10" s="55" t="s">
        <v>26</v>
      </c>
      <c r="C10" s="55"/>
      <c r="D10" s="34">
        <v>640</v>
      </c>
      <c r="E10" s="6">
        <f>SUM(E6:E9)</f>
        <v>7.5</v>
      </c>
      <c r="F10" s="6">
        <f t="shared" ref="F10:R10" si="0">SUM(F6:F9)</f>
        <v>114</v>
      </c>
      <c r="G10" s="6">
        <f t="shared" si="0"/>
        <v>0.5</v>
      </c>
      <c r="H10" s="6">
        <f t="shared" si="0"/>
        <v>16</v>
      </c>
      <c r="I10" s="6">
        <f t="shared" si="0"/>
        <v>32</v>
      </c>
      <c r="J10" s="6">
        <f t="shared" si="0"/>
        <v>6</v>
      </c>
      <c r="K10" s="6">
        <f t="shared" si="0"/>
        <v>15.3</v>
      </c>
      <c r="L10" s="6">
        <f t="shared" si="0"/>
        <v>100</v>
      </c>
      <c r="M10" s="6">
        <f t="shared" si="0"/>
        <v>4</v>
      </c>
      <c r="N10" s="6">
        <f t="shared" si="0"/>
        <v>6</v>
      </c>
      <c r="O10" s="6">
        <f t="shared" si="0"/>
        <v>12</v>
      </c>
      <c r="P10" s="6">
        <f t="shared" si="0"/>
        <v>30</v>
      </c>
      <c r="Q10" s="6">
        <f t="shared" si="0"/>
        <v>50</v>
      </c>
      <c r="R10" s="6">
        <f t="shared" si="0"/>
        <v>200</v>
      </c>
    </row>
    <row r="11" spans="2:20" ht="21.75" customHeight="1" x14ac:dyDescent="0.25">
      <c r="B11" s="55" t="s">
        <v>27</v>
      </c>
      <c r="C11" s="55"/>
      <c r="D11" s="2"/>
      <c r="E11" s="6">
        <v>200</v>
      </c>
      <c r="F11" s="6">
        <v>345</v>
      </c>
      <c r="G11" s="6">
        <v>30</v>
      </c>
      <c r="H11" s="6">
        <v>670</v>
      </c>
      <c r="I11" s="6">
        <v>90</v>
      </c>
      <c r="J11" s="6">
        <v>50</v>
      </c>
      <c r="K11" s="6">
        <v>300</v>
      </c>
      <c r="L11" s="6">
        <v>62</v>
      </c>
      <c r="M11" s="6">
        <v>500</v>
      </c>
      <c r="N11" s="6">
        <v>250</v>
      </c>
      <c r="O11" s="6">
        <v>60</v>
      </c>
      <c r="P11" s="6">
        <v>50</v>
      </c>
      <c r="Q11" s="6">
        <v>289.5</v>
      </c>
      <c r="R11" s="6">
        <v>70</v>
      </c>
    </row>
    <row r="12" spans="2:20" ht="21.75" customHeight="1" x14ac:dyDescent="0.25">
      <c r="B12" s="55" t="s">
        <v>139</v>
      </c>
      <c r="C12" s="55"/>
      <c r="D12" s="2"/>
      <c r="E12" s="23">
        <f>E10*E11/1000</f>
        <v>1.5</v>
      </c>
      <c r="F12" s="23">
        <f t="shared" ref="F12:R12" si="1">F10*F11/1000</f>
        <v>39.33</v>
      </c>
      <c r="G12" s="23">
        <f t="shared" si="1"/>
        <v>1.4999999999999999E-2</v>
      </c>
      <c r="H12" s="23">
        <f t="shared" si="1"/>
        <v>10.72</v>
      </c>
      <c r="I12" s="23">
        <f t="shared" si="1"/>
        <v>2.88</v>
      </c>
      <c r="J12" s="23">
        <f t="shared" si="1"/>
        <v>0.3</v>
      </c>
      <c r="K12" s="23">
        <f t="shared" si="1"/>
        <v>4.59</v>
      </c>
      <c r="L12" s="23">
        <f t="shared" si="1"/>
        <v>6.2</v>
      </c>
      <c r="M12" s="23">
        <f t="shared" si="1"/>
        <v>2</v>
      </c>
      <c r="N12" s="23">
        <f t="shared" si="1"/>
        <v>1.5</v>
      </c>
      <c r="O12" s="23">
        <f t="shared" si="1"/>
        <v>0.72</v>
      </c>
      <c r="P12" s="23">
        <f t="shared" si="1"/>
        <v>1.5</v>
      </c>
      <c r="Q12" s="23">
        <f t="shared" si="1"/>
        <v>14.475</v>
      </c>
      <c r="R12" s="23">
        <f t="shared" si="1"/>
        <v>14</v>
      </c>
      <c r="S12" s="42">
        <f>SUM(E12:R12)</f>
        <v>99.72999999999999</v>
      </c>
      <c r="T12" s="25"/>
    </row>
  </sheetData>
  <mergeCells count="23">
    <mergeCell ref="K4:K5"/>
    <mergeCell ref="Q4:Q5"/>
    <mergeCell ref="L4:L5"/>
    <mergeCell ref="P4:P5"/>
    <mergeCell ref="N4:N5"/>
    <mergeCell ref="H4:H5"/>
    <mergeCell ref="B12:C12"/>
    <mergeCell ref="B4:C5"/>
    <mergeCell ref="R4:R5"/>
    <mergeCell ref="B6:B8"/>
    <mergeCell ref="B10:C10"/>
    <mergeCell ref="B11:C11"/>
    <mergeCell ref="O4:O5"/>
    <mergeCell ref="I4:I5"/>
    <mergeCell ref="J4:J5"/>
    <mergeCell ref="M4:M5"/>
    <mergeCell ref="B1:C1"/>
    <mergeCell ref="B3:C3"/>
    <mergeCell ref="D3:R3"/>
    <mergeCell ref="D4:D5"/>
    <mergeCell ref="E4:E5"/>
    <mergeCell ref="F4:F5"/>
    <mergeCell ref="G4:G5"/>
  </mergeCells>
  <phoneticPr fontId="7" type="noConversion"/>
  <pageMargins left="0.75" right="0.75" top="1" bottom="1" header="0.5" footer="0.5"/>
  <pageSetup paperSize="9" scale="84" fitToHeight="0" orientation="landscape" horizontalDpi="200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14"/>
  <sheetViews>
    <sheetView workbookViewId="0">
      <selection activeCell="B3" sqref="B3:C3"/>
    </sheetView>
  </sheetViews>
  <sheetFormatPr defaultRowHeight="13.2" x14ac:dyDescent="0.25"/>
  <cols>
    <col min="1" max="1" width="2" customWidth="1"/>
    <col min="2" max="2" width="3" customWidth="1"/>
    <col min="3" max="3" width="20.109375" customWidth="1"/>
    <col min="5" max="11" width="5.6640625" customWidth="1"/>
    <col min="12" max="12" width="6.5546875" customWidth="1"/>
    <col min="13" max="18" width="5.6640625" customWidth="1"/>
    <col min="19" max="19" width="6.5546875" customWidth="1"/>
    <col min="20" max="22" width="5.6640625" customWidth="1"/>
    <col min="23" max="23" width="7.109375" customWidth="1"/>
  </cols>
  <sheetData>
    <row r="1" spans="2:21" x14ac:dyDescent="0.25">
      <c r="C1" t="s">
        <v>67</v>
      </c>
    </row>
    <row r="3" spans="2:21" ht="18.75" customHeight="1" x14ac:dyDescent="0.35">
      <c r="B3" s="76" t="s">
        <v>148</v>
      </c>
      <c r="C3" s="77"/>
      <c r="D3" s="82" t="s">
        <v>1</v>
      </c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4"/>
    </row>
    <row r="4" spans="2:21" ht="30.75" customHeight="1" x14ac:dyDescent="0.25">
      <c r="B4" s="70" t="s">
        <v>2</v>
      </c>
      <c r="C4" s="71"/>
      <c r="D4" s="80" t="s">
        <v>3</v>
      </c>
      <c r="E4" s="74" t="s">
        <v>7</v>
      </c>
      <c r="F4" s="74" t="s">
        <v>5</v>
      </c>
      <c r="G4" s="74" t="s">
        <v>8</v>
      </c>
      <c r="H4" s="74" t="s">
        <v>43</v>
      </c>
      <c r="I4" s="74" t="s">
        <v>6</v>
      </c>
      <c r="J4" s="74" t="s">
        <v>12</v>
      </c>
      <c r="K4" s="74" t="s">
        <v>65</v>
      </c>
      <c r="L4" s="74" t="s">
        <v>49</v>
      </c>
      <c r="M4" s="74" t="s">
        <v>66</v>
      </c>
      <c r="N4" s="74" t="s">
        <v>13</v>
      </c>
      <c r="O4" s="74" t="s">
        <v>17</v>
      </c>
      <c r="P4" s="74" t="s">
        <v>28</v>
      </c>
      <c r="Q4" s="74" t="s">
        <v>18</v>
      </c>
      <c r="R4" s="74" t="s">
        <v>15</v>
      </c>
      <c r="S4" s="74" t="s">
        <v>33</v>
      </c>
      <c r="T4" s="74"/>
    </row>
    <row r="5" spans="2:21" ht="30.75" customHeight="1" x14ac:dyDescent="0.25">
      <c r="B5" s="78"/>
      <c r="C5" s="79"/>
      <c r="D5" s="81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</row>
    <row r="6" spans="2:21" ht="27.6" x14ac:dyDescent="0.25">
      <c r="B6" s="56" t="s">
        <v>19</v>
      </c>
      <c r="C6" s="15" t="s">
        <v>98</v>
      </c>
      <c r="D6" s="9" t="s">
        <v>36</v>
      </c>
      <c r="E6" s="6">
        <v>16.2</v>
      </c>
      <c r="F6" s="6">
        <v>2</v>
      </c>
      <c r="G6" s="6">
        <v>1</v>
      </c>
      <c r="H6" s="6">
        <v>5</v>
      </c>
      <c r="I6" s="6">
        <v>0.8</v>
      </c>
      <c r="J6" s="6">
        <v>12</v>
      </c>
      <c r="K6" s="6">
        <v>73</v>
      </c>
      <c r="L6" s="6">
        <v>9</v>
      </c>
      <c r="M6" s="6"/>
      <c r="N6" s="6">
        <v>5.4</v>
      </c>
      <c r="O6" s="6">
        <v>2</v>
      </c>
      <c r="P6" s="6">
        <v>2.5</v>
      </c>
      <c r="Q6" s="6"/>
      <c r="R6" s="6"/>
      <c r="S6" s="6"/>
      <c r="T6" s="6"/>
    </row>
    <row r="7" spans="2:21" ht="27.6" x14ac:dyDescent="0.25">
      <c r="B7" s="57"/>
      <c r="C7" s="15" t="s">
        <v>63</v>
      </c>
      <c r="D7" s="9">
        <v>150</v>
      </c>
      <c r="E7" s="6"/>
      <c r="F7" s="6">
        <v>1.5</v>
      </c>
      <c r="G7" s="6">
        <v>5.25</v>
      </c>
      <c r="H7" s="6"/>
      <c r="I7" s="6"/>
      <c r="J7" s="6"/>
      <c r="K7" s="6"/>
      <c r="L7" s="6"/>
      <c r="M7" s="6">
        <v>51</v>
      </c>
      <c r="N7" s="6"/>
      <c r="O7" s="6"/>
      <c r="P7" s="6"/>
      <c r="Q7" s="6"/>
      <c r="R7" s="6"/>
      <c r="S7" s="6"/>
      <c r="T7" s="6"/>
    </row>
    <row r="8" spans="2:21" ht="21.75" customHeight="1" x14ac:dyDescent="0.25">
      <c r="B8" s="57"/>
      <c r="C8" s="15" t="s">
        <v>38</v>
      </c>
      <c r="D8" s="9">
        <v>60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>
        <v>63.6</v>
      </c>
      <c r="T8" s="6"/>
    </row>
    <row r="9" spans="2:21" ht="26.25" customHeight="1" x14ac:dyDescent="0.25">
      <c r="B9" s="57"/>
      <c r="C9" s="15" t="s">
        <v>39</v>
      </c>
      <c r="D9" s="9">
        <v>25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>
        <v>25</v>
      </c>
      <c r="R9" s="6"/>
      <c r="S9" s="6"/>
      <c r="T9" s="6"/>
    </row>
    <row r="10" spans="2:21" ht="19.5" customHeight="1" x14ac:dyDescent="0.25">
      <c r="B10" s="57"/>
      <c r="C10" s="15" t="s">
        <v>25</v>
      </c>
      <c r="D10" s="9">
        <v>200</v>
      </c>
      <c r="E10" s="6"/>
      <c r="F10" s="6"/>
      <c r="G10" s="6"/>
      <c r="H10" s="6"/>
      <c r="I10" s="6">
        <v>15</v>
      </c>
      <c r="J10" s="6"/>
      <c r="K10" s="6"/>
      <c r="L10" s="6"/>
      <c r="M10" s="6"/>
      <c r="N10" s="6"/>
      <c r="O10" s="6"/>
      <c r="P10" s="6"/>
      <c r="Q10" s="6"/>
      <c r="R10" s="6">
        <v>0.5</v>
      </c>
      <c r="S10" s="6"/>
      <c r="T10" s="6"/>
    </row>
    <row r="11" spans="2:21" ht="18" customHeight="1" x14ac:dyDescent="0.25">
      <c r="B11" s="87"/>
      <c r="C11" s="15" t="s">
        <v>64</v>
      </c>
      <c r="D11" s="13" t="s">
        <v>62</v>
      </c>
      <c r="E11" s="6">
        <v>30</v>
      </c>
      <c r="F11" s="6"/>
      <c r="G11" s="6">
        <v>10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2:21" ht="23.25" customHeight="1" x14ac:dyDescent="0.25">
      <c r="B12" s="85" t="s">
        <v>26</v>
      </c>
      <c r="C12" s="86"/>
      <c r="D12" s="36">
        <v>615</v>
      </c>
      <c r="E12" s="6">
        <f t="shared" ref="E12:S12" si="0">SUM(E6:E11)</f>
        <v>46.2</v>
      </c>
      <c r="F12" s="6">
        <f t="shared" si="0"/>
        <v>3.5</v>
      </c>
      <c r="G12" s="6">
        <f t="shared" si="0"/>
        <v>16.25</v>
      </c>
      <c r="H12" s="6">
        <f t="shared" si="0"/>
        <v>5</v>
      </c>
      <c r="I12" s="6">
        <f t="shared" si="0"/>
        <v>15.8</v>
      </c>
      <c r="J12" s="6">
        <f t="shared" si="0"/>
        <v>12</v>
      </c>
      <c r="K12" s="6">
        <f t="shared" si="0"/>
        <v>73</v>
      </c>
      <c r="L12" s="6">
        <f t="shared" si="0"/>
        <v>9</v>
      </c>
      <c r="M12" s="6">
        <f t="shared" si="0"/>
        <v>51</v>
      </c>
      <c r="N12" s="6">
        <f t="shared" si="0"/>
        <v>5.4</v>
      </c>
      <c r="O12" s="6">
        <f t="shared" si="0"/>
        <v>2</v>
      </c>
      <c r="P12" s="6">
        <f t="shared" si="0"/>
        <v>2.5</v>
      </c>
      <c r="Q12" s="6">
        <f t="shared" si="0"/>
        <v>25</v>
      </c>
      <c r="R12" s="6">
        <f t="shared" si="0"/>
        <v>0.5</v>
      </c>
      <c r="S12" s="6">
        <f t="shared" si="0"/>
        <v>63.6</v>
      </c>
      <c r="T12" s="6"/>
    </row>
    <row r="13" spans="2:21" ht="21.75" customHeight="1" x14ac:dyDescent="0.25">
      <c r="B13" s="85" t="s">
        <v>27</v>
      </c>
      <c r="C13" s="86"/>
      <c r="D13" s="9"/>
      <c r="E13" s="6">
        <v>50</v>
      </c>
      <c r="F13" s="6">
        <v>30</v>
      </c>
      <c r="G13" s="6">
        <v>670</v>
      </c>
      <c r="H13" s="6">
        <v>40</v>
      </c>
      <c r="I13" s="6">
        <v>90</v>
      </c>
      <c r="J13" s="6">
        <v>45</v>
      </c>
      <c r="K13" s="6">
        <v>600</v>
      </c>
      <c r="L13" s="6">
        <v>50</v>
      </c>
      <c r="M13" s="6">
        <v>40</v>
      </c>
      <c r="N13" s="6">
        <v>166.67</v>
      </c>
      <c r="O13" s="6">
        <v>120</v>
      </c>
      <c r="P13" s="6">
        <v>40</v>
      </c>
      <c r="Q13" s="6">
        <v>50</v>
      </c>
      <c r="R13" s="6">
        <v>600</v>
      </c>
      <c r="S13" s="6">
        <v>107.7</v>
      </c>
      <c r="T13" s="6"/>
    </row>
    <row r="14" spans="2:21" ht="21.75" customHeight="1" x14ac:dyDescent="0.25">
      <c r="B14" s="85" t="s">
        <v>140</v>
      </c>
      <c r="C14" s="86"/>
      <c r="D14" s="9"/>
      <c r="E14" s="23">
        <f>E12*E13/1000</f>
        <v>2.31</v>
      </c>
      <c r="F14" s="23">
        <f t="shared" ref="F14:S14" si="1">F12*F13/1000</f>
        <v>0.105</v>
      </c>
      <c r="G14" s="23">
        <f t="shared" si="1"/>
        <v>10.887499999999999</v>
      </c>
      <c r="H14" s="23">
        <f t="shared" si="1"/>
        <v>0.2</v>
      </c>
      <c r="I14" s="23">
        <f t="shared" si="1"/>
        <v>1.4219999999999999</v>
      </c>
      <c r="J14" s="23">
        <f t="shared" si="1"/>
        <v>0.54</v>
      </c>
      <c r="K14" s="23">
        <f t="shared" si="1"/>
        <v>43.8</v>
      </c>
      <c r="L14" s="23">
        <f t="shared" si="1"/>
        <v>0.45</v>
      </c>
      <c r="M14" s="23">
        <f t="shared" si="1"/>
        <v>2.04</v>
      </c>
      <c r="N14" s="23">
        <f t="shared" si="1"/>
        <v>0.90001799999999998</v>
      </c>
      <c r="O14" s="23">
        <f t="shared" si="1"/>
        <v>0.24</v>
      </c>
      <c r="P14" s="23">
        <f t="shared" si="1"/>
        <v>0.1</v>
      </c>
      <c r="Q14" s="23">
        <f t="shared" si="1"/>
        <v>1.25</v>
      </c>
      <c r="R14" s="23">
        <f t="shared" si="1"/>
        <v>0.3</v>
      </c>
      <c r="S14" s="23">
        <f t="shared" si="1"/>
        <v>6.8497200000000005</v>
      </c>
      <c r="T14" s="23"/>
      <c r="U14" s="25">
        <f>SUM(E14:T14)</f>
        <v>71.394238000000001</v>
      </c>
    </row>
  </sheetData>
  <mergeCells count="24">
    <mergeCell ref="B14:C14"/>
    <mergeCell ref="B13:C13"/>
    <mergeCell ref="B12:C12"/>
    <mergeCell ref="B6:B11"/>
    <mergeCell ref="H4:H5"/>
    <mergeCell ref="I4:I5"/>
    <mergeCell ref="B3:C3"/>
    <mergeCell ref="B4:C5"/>
    <mergeCell ref="D4:D5"/>
    <mergeCell ref="E4:E5"/>
    <mergeCell ref="D3:T3"/>
    <mergeCell ref="S4:S5"/>
    <mergeCell ref="T4:T5"/>
    <mergeCell ref="J4:J5"/>
    <mergeCell ref="F4:F5"/>
    <mergeCell ref="G4:G5"/>
    <mergeCell ref="Q4:Q5"/>
    <mergeCell ref="R4:R5"/>
    <mergeCell ref="K4:K5"/>
    <mergeCell ref="L4:L5"/>
    <mergeCell ref="M4:M5"/>
    <mergeCell ref="N4:N5"/>
    <mergeCell ref="O4:O5"/>
    <mergeCell ref="P4:P5"/>
  </mergeCells>
  <phoneticPr fontId="7" type="noConversion"/>
  <pageMargins left="0.75" right="0.75" top="1" bottom="1" header="0.5" footer="0.5"/>
  <pageSetup paperSize="9" scale="90" fitToHeight="0" orientation="landscape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3"/>
  <sheetViews>
    <sheetView workbookViewId="0">
      <selection activeCell="C20" sqref="C20"/>
    </sheetView>
  </sheetViews>
  <sheetFormatPr defaultRowHeight="13.2" x14ac:dyDescent="0.25"/>
  <cols>
    <col min="1" max="1" width="2" customWidth="1"/>
    <col min="2" max="2" width="3" customWidth="1"/>
    <col min="3" max="3" width="20.109375" customWidth="1"/>
    <col min="5" max="23" width="5.6640625" customWidth="1"/>
  </cols>
  <sheetData>
    <row r="1" spans="2:20" x14ac:dyDescent="0.25">
      <c r="C1" t="s">
        <v>70</v>
      </c>
    </row>
    <row r="3" spans="2:20" ht="18" x14ac:dyDescent="0.35">
      <c r="B3" s="67" t="s">
        <v>148</v>
      </c>
      <c r="C3" s="67"/>
      <c r="D3" s="68" t="s">
        <v>1</v>
      </c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91"/>
      <c r="S3" s="91"/>
    </row>
    <row r="4" spans="2:20" ht="30.75" customHeight="1" x14ac:dyDescent="0.25">
      <c r="B4" s="92" t="s">
        <v>2</v>
      </c>
      <c r="C4" s="92"/>
      <c r="D4" s="69" t="s">
        <v>3</v>
      </c>
      <c r="E4" s="64" t="s">
        <v>74</v>
      </c>
      <c r="F4" s="64" t="s">
        <v>15</v>
      </c>
      <c r="G4" s="64" t="s">
        <v>75</v>
      </c>
      <c r="H4" s="64" t="s">
        <v>8</v>
      </c>
      <c r="I4" s="64" t="s">
        <v>76</v>
      </c>
      <c r="J4" s="64" t="s">
        <v>77</v>
      </c>
      <c r="K4" s="64" t="s">
        <v>78</v>
      </c>
      <c r="L4" s="64" t="s">
        <v>79</v>
      </c>
      <c r="M4" s="64" t="s">
        <v>18</v>
      </c>
      <c r="N4" s="63" t="s">
        <v>121</v>
      </c>
      <c r="O4" s="64"/>
      <c r="P4" s="64"/>
      <c r="Q4" s="74"/>
      <c r="R4" s="74"/>
      <c r="S4" s="74"/>
    </row>
    <row r="5" spans="2:20" ht="30.75" customHeight="1" x14ac:dyDescent="0.25">
      <c r="B5" s="93"/>
      <c r="C5" s="93"/>
      <c r="D5" s="69"/>
      <c r="E5" s="88"/>
      <c r="F5" s="88"/>
      <c r="G5" s="88"/>
      <c r="H5" s="88"/>
      <c r="I5" s="88"/>
      <c r="J5" s="88"/>
      <c r="K5" s="88"/>
      <c r="L5" s="88"/>
      <c r="M5" s="88"/>
      <c r="N5" s="88"/>
      <c r="O5" s="89"/>
      <c r="P5" s="89"/>
      <c r="Q5" s="75"/>
      <c r="R5" s="75"/>
      <c r="S5" s="75"/>
    </row>
    <row r="6" spans="2:20" ht="33" customHeight="1" x14ac:dyDescent="0.25">
      <c r="B6" s="90" t="s">
        <v>19</v>
      </c>
      <c r="C6" s="15" t="s">
        <v>71</v>
      </c>
      <c r="D6" s="9" t="s">
        <v>72</v>
      </c>
      <c r="E6" s="6">
        <v>44</v>
      </c>
      <c r="F6" s="6"/>
      <c r="G6" s="6">
        <v>1</v>
      </c>
      <c r="H6" s="6">
        <v>5</v>
      </c>
      <c r="I6" s="6">
        <v>6</v>
      </c>
      <c r="J6" s="6"/>
      <c r="K6" s="6"/>
      <c r="L6" s="6">
        <v>100</v>
      </c>
      <c r="M6" s="6"/>
      <c r="N6" s="6"/>
      <c r="O6" s="6"/>
      <c r="P6" s="1"/>
      <c r="Q6" s="1"/>
      <c r="R6" s="1"/>
      <c r="S6" s="1"/>
    </row>
    <row r="7" spans="2:20" ht="27.6" x14ac:dyDescent="0.25">
      <c r="B7" s="90"/>
      <c r="C7" s="15" t="s">
        <v>39</v>
      </c>
      <c r="D7" s="9">
        <v>30</v>
      </c>
      <c r="E7" s="6"/>
      <c r="F7" s="6"/>
      <c r="G7" s="6"/>
      <c r="H7" s="6"/>
      <c r="I7" s="6"/>
      <c r="J7" s="6"/>
      <c r="K7" s="6"/>
      <c r="L7" s="6"/>
      <c r="M7" s="6">
        <v>30</v>
      </c>
      <c r="N7" s="6"/>
      <c r="O7" s="6"/>
      <c r="P7" s="1"/>
      <c r="Q7" s="1"/>
      <c r="R7" s="1"/>
      <c r="S7" s="1"/>
    </row>
    <row r="8" spans="2:20" ht="20.25" customHeight="1" x14ac:dyDescent="0.25">
      <c r="B8" s="90"/>
      <c r="C8" s="15" t="s">
        <v>25</v>
      </c>
      <c r="D8" s="9">
        <v>200</v>
      </c>
      <c r="E8" s="6"/>
      <c r="F8" s="6">
        <v>0.5</v>
      </c>
      <c r="G8" s="6"/>
      <c r="H8" s="6"/>
      <c r="I8" s="6">
        <v>15</v>
      </c>
      <c r="J8" s="6"/>
      <c r="K8" s="6"/>
      <c r="L8" s="6"/>
      <c r="M8" s="6"/>
      <c r="N8" s="6"/>
      <c r="O8" s="6"/>
      <c r="P8" s="1"/>
      <c r="Q8" s="1"/>
      <c r="R8" s="1"/>
      <c r="S8" s="1"/>
    </row>
    <row r="9" spans="2:20" ht="18" customHeight="1" x14ac:dyDescent="0.25">
      <c r="B9" s="90"/>
      <c r="C9" s="15" t="s">
        <v>73</v>
      </c>
      <c r="D9" s="9" t="s">
        <v>117</v>
      </c>
      <c r="E9" s="6"/>
      <c r="F9" s="6"/>
      <c r="G9" s="6"/>
      <c r="H9" s="6">
        <v>5</v>
      </c>
      <c r="I9" s="6"/>
      <c r="J9" s="6">
        <v>30</v>
      </c>
      <c r="K9" s="6">
        <v>16</v>
      </c>
      <c r="L9" s="6"/>
      <c r="M9" s="6"/>
      <c r="N9" s="6"/>
      <c r="O9" s="6"/>
      <c r="P9" s="1"/>
      <c r="Q9" s="1"/>
      <c r="R9" s="1"/>
      <c r="S9" s="1"/>
    </row>
    <row r="10" spans="2:20" ht="18" customHeight="1" x14ac:dyDescent="0.25">
      <c r="B10" s="45"/>
      <c r="C10" s="15" t="s">
        <v>120</v>
      </c>
      <c r="D10" s="9">
        <v>40</v>
      </c>
      <c r="E10" s="6"/>
      <c r="F10" s="6"/>
      <c r="G10" s="6"/>
      <c r="H10" s="6"/>
      <c r="I10" s="6"/>
      <c r="J10" s="6"/>
      <c r="K10" s="6"/>
      <c r="L10" s="6"/>
      <c r="M10" s="6"/>
      <c r="N10" s="6">
        <v>40</v>
      </c>
      <c r="O10" s="6"/>
      <c r="P10" s="1"/>
      <c r="Q10" s="1"/>
      <c r="R10" s="1"/>
      <c r="S10" s="1"/>
    </row>
    <row r="11" spans="2:20" ht="18.75" customHeight="1" x14ac:dyDescent="0.25">
      <c r="B11" s="61" t="s">
        <v>26</v>
      </c>
      <c r="C11" s="61"/>
      <c r="D11" s="36">
        <v>525</v>
      </c>
      <c r="E11" s="6">
        <f>SUM(E6:E10)</f>
        <v>44</v>
      </c>
      <c r="F11" s="6">
        <f t="shared" ref="F11:N11" si="0">SUM(F6:F10)</f>
        <v>0.5</v>
      </c>
      <c r="G11" s="6">
        <f t="shared" si="0"/>
        <v>1</v>
      </c>
      <c r="H11" s="6">
        <f t="shared" si="0"/>
        <v>10</v>
      </c>
      <c r="I11" s="6">
        <f t="shared" si="0"/>
        <v>21</v>
      </c>
      <c r="J11" s="6">
        <f t="shared" si="0"/>
        <v>30</v>
      </c>
      <c r="K11" s="6">
        <f t="shared" si="0"/>
        <v>16</v>
      </c>
      <c r="L11" s="6">
        <f t="shared" si="0"/>
        <v>100</v>
      </c>
      <c r="M11" s="6">
        <f t="shared" si="0"/>
        <v>30</v>
      </c>
      <c r="N11" s="6">
        <f t="shared" si="0"/>
        <v>40</v>
      </c>
      <c r="O11" s="6"/>
      <c r="P11" s="1"/>
      <c r="Q11" s="1"/>
      <c r="R11" s="1"/>
      <c r="S11" s="1"/>
    </row>
    <row r="12" spans="2:20" ht="15.6" x14ac:dyDescent="0.25">
      <c r="B12" s="61" t="s">
        <v>27</v>
      </c>
      <c r="C12" s="61"/>
      <c r="D12" s="9"/>
      <c r="E12" s="6">
        <v>85</v>
      </c>
      <c r="F12" s="6">
        <v>600</v>
      </c>
      <c r="G12" s="6">
        <v>30</v>
      </c>
      <c r="H12" s="6">
        <v>670</v>
      </c>
      <c r="I12" s="6">
        <v>90</v>
      </c>
      <c r="J12" s="6">
        <v>50</v>
      </c>
      <c r="K12" s="6">
        <v>630</v>
      </c>
      <c r="L12" s="6">
        <v>62</v>
      </c>
      <c r="M12" s="6">
        <v>50</v>
      </c>
      <c r="N12" s="6">
        <v>140</v>
      </c>
      <c r="O12" s="6"/>
      <c r="P12" s="4"/>
      <c r="Q12" s="4"/>
      <c r="R12" s="4"/>
      <c r="S12" s="4"/>
    </row>
    <row r="13" spans="2:20" ht="15.6" x14ac:dyDescent="0.25">
      <c r="B13" s="61" t="s">
        <v>141</v>
      </c>
      <c r="C13" s="61"/>
      <c r="D13" s="9"/>
      <c r="E13" s="24">
        <f>E11*E12/1000</f>
        <v>3.74</v>
      </c>
      <c r="F13" s="24">
        <f t="shared" ref="F13:N13" si="1">F11*F12/1000</f>
        <v>0.3</v>
      </c>
      <c r="G13" s="24">
        <f t="shared" si="1"/>
        <v>0.03</v>
      </c>
      <c r="H13" s="24">
        <f t="shared" si="1"/>
        <v>6.7</v>
      </c>
      <c r="I13" s="24">
        <f t="shared" si="1"/>
        <v>1.89</v>
      </c>
      <c r="J13" s="24">
        <f t="shared" si="1"/>
        <v>1.5</v>
      </c>
      <c r="K13" s="24">
        <f t="shared" si="1"/>
        <v>10.08</v>
      </c>
      <c r="L13" s="24">
        <f t="shared" si="1"/>
        <v>6.2</v>
      </c>
      <c r="M13" s="24">
        <f t="shared" si="1"/>
        <v>1.5</v>
      </c>
      <c r="N13" s="24">
        <f t="shared" si="1"/>
        <v>5.6</v>
      </c>
      <c r="O13" s="24"/>
      <c r="P13" s="26"/>
      <c r="Q13" s="26"/>
      <c r="R13" s="26"/>
      <c r="S13" s="47">
        <f>SUM(E13:R13)</f>
        <v>37.54</v>
      </c>
      <c r="T13" s="42"/>
    </row>
  </sheetData>
  <mergeCells count="23">
    <mergeCell ref="S4:S5"/>
    <mergeCell ref="B6:B9"/>
    <mergeCell ref="B11:C11"/>
    <mergeCell ref="O4:O5"/>
    <mergeCell ref="B3:C3"/>
    <mergeCell ref="D3:S3"/>
    <mergeCell ref="B4:C5"/>
    <mergeCell ref="D4:D5"/>
    <mergeCell ref="E4:E5"/>
    <mergeCell ref="F4:F5"/>
    <mergeCell ref="Q4:Q5"/>
    <mergeCell ref="K4:K5"/>
    <mergeCell ref="L4:L5"/>
    <mergeCell ref="J4:J5"/>
    <mergeCell ref="R4:R5"/>
    <mergeCell ref="B12:C12"/>
    <mergeCell ref="B13:C13"/>
    <mergeCell ref="I4:I5"/>
    <mergeCell ref="P4:P5"/>
    <mergeCell ref="G4:G5"/>
    <mergeCell ref="H4:H5"/>
    <mergeCell ref="M4:M5"/>
    <mergeCell ref="N4:N5"/>
  </mergeCells>
  <phoneticPr fontId="7" type="noConversion"/>
  <pageMargins left="0.75" right="0.75" top="1" bottom="1" header="0.5" footer="0.5"/>
  <pageSetup paperSize="9" scale="90" fitToHeight="0" orientation="landscape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14"/>
  <sheetViews>
    <sheetView workbookViewId="0">
      <selection activeCell="B3" sqref="B3:C3"/>
    </sheetView>
  </sheetViews>
  <sheetFormatPr defaultRowHeight="13.2" x14ac:dyDescent="0.25"/>
  <cols>
    <col min="1" max="1" width="2" customWidth="1"/>
    <col min="2" max="2" width="3" customWidth="1"/>
    <col min="3" max="3" width="20.109375" customWidth="1"/>
    <col min="5" max="25" width="5.6640625" customWidth="1"/>
  </cols>
  <sheetData>
    <row r="1" spans="2:21" x14ac:dyDescent="0.25">
      <c r="C1" t="s">
        <v>89</v>
      </c>
    </row>
    <row r="3" spans="2:21" ht="18.75" customHeight="1" x14ac:dyDescent="0.35">
      <c r="B3" s="67" t="s">
        <v>148</v>
      </c>
      <c r="C3" s="67"/>
      <c r="D3" s="68" t="s">
        <v>1</v>
      </c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91"/>
      <c r="T3" s="91"/>
      <c r="U3" s="31"/>
    </row>
    <row r="4" spans="2:21" ht="30.75" customHeight="1" x14ac:dyDescent="0.25">
      <c r="B4" s="92" t="s">
        <v>2</v>
      </c>
      <c r="C4" s="92"/>
      <c r="D4" s="69" t="s">
        <v>3</v>
      </c>
      <c r="E4" s="64" t="s">
        <v>11</v>
      </c>
      <c r="F4" s="64" t="s">
        <v>15</v>
      </c>
      <c r="G4" s="64" t="s">
        <v>75</v>
      </c>
      <c r="H4" s="64" t="s">
        <v>8</v>
      </c>
      <c r="I4" s="64" t="s">
        <v>76</v>
      </c>
      <c r="J4" s="64" t="s">
        <v>77</v>
      </c>
      <c r="K4" s="64" t="s">
        <v>87</v>
      </c>
      <c r="L4" s="64" t="s">
        <v>88</v>
      </c>
      <c r="M4" s="64" t="s">
        <v>85</v>
      </c>
      <c r="N4" s="74" t="s">
        <v>116</v>
      </c>
      <c r="O4" s="64" t="s">
        <v>60</v>
      </c>
      <c r="P4" s="64" t="s">
        <v>69</v>
      </c>
      <c r="Q4" s="64" t="s">
        <v>86</v>
      </c>
      <c r="R4" s="64" t="s">
        <v>4</v>
      </c>
      <c r="S4" s="64" t="s">
        <v>134</v>
      </c>
      <c r="T4" s="64"/>
      <c r="U4" s="30"/>
    </row>
    <row r="5" spans="2:21" ht="30.75" customHeight="1" x14ac:dyDescent="0.25">
      <c r="B5" s="93"/>
      <c r="C5" s="93"/>
      <c r="D5" s="69"/>
      <c r="E5" s="88"/>
      <c r="F5" s="88"/>
      <c r="G5" s="88"/>
      <c r="H5" s="88"/>
      <c r="I5" s="88"/>
      <c r="J5" s="88"/>
      <c r="K5" s="88"/>
      <c r="L5" s="88"/>
      <c r="M5" s="88"/>
      <c r="N5" s="75"/>
      <c r="O5" s="88"/>
      <c r="P5" s="88"/>
      <c r="Q5" s="88"/>
      <c r="R5" s="88"/>
      <c r="S5" s="95"/>
      <c r="T5" s="94"/>
      <c r="U5" s="32"/>
    </row>
    <row r="6" spans="2:21" ht="31.5" customHeight="1" x14ac:dyDescent="0.25">
      <c r="B6" s="56" t="s">
        <v>19</v>
      </c>
      <c r="C6" s="12" t="s">
        <v>83</v>
      </c>
      <c r="D6" s="9" t="s">
        <v>84</v>
      </c>
      <c r="E6" s="6">
        <v>221.4</v>
      </c>
      <c r="F6" s="6"/>
      <c r="G6" s="6">
        <v>1.8</v>
      </c>
      <c r="H6" s="6"/>
      <c r="I6" s="6">
        <v>3.6</v>
      </c>
      <c r="J6" s="6"/>
      <c r="K6" s="6"/>
      <c r="L6" s="6">
        <v>40</v>
      </c>
      <c r="M6" s="6">
        <v>25.7</v>
      </c>
      <c r="N6" s="6"/>
      <c r="O6" s="6">
        <v>7.2</v>
      </c>
      <c r="P6" s="6">
        <v>0.18</v>
      </c>
      <c r="Q6" s="6">
        <v>9</v>
      </c>
      <c r="R6" s="6"/>
      <c r="S6" s="6"/>
      <c r="T6" s="6"/>
      <c r="U6" s="8"/>
    </row>
    <row r="7" spans="2:21" ht="21" customHeight="1" x14ac:dyDescent="0.25">
      <c r="B7" s="57"/>
      <c r="C7" s="12" t="s">
        <v>21</v>
      </c>
      <c r="D7" s="9">
        <v>150</v>
      </c>
      <c r="E7" s="6"/>
      <c r="F7" s="6"/>
      <c r="G7" s="6">
        <v>1.5</v>
      </c>
      <c r="H7" s="6">
        <v>5.25</v>
      </c>
      <c r="I7" s="6"/>
      <c r="J7" s="6"/>
      <c r="K7" s="6">
        <v>170</v>
      </c>
      <c r="L7" s="6"/>
      <c r="M7" s="6"/>
      <c r="N7" s="6"/>
      <c r="O7" s="6"/>
      <c r="P7" s="6"/>
      <c r="Q7" s="6"/>
      <c r="R7" s="6">
        <v>24</v>
      </c>
      <c r="S7" s="6"/>
      <c r="T7" s="6"/>
      <c r="U7" s="8"/>
    </row>
    <row r="8" spans="2:21" ht="27.6" x14ac:dyDescent="0.25">
      <c r="B8" s="57"/>
      <c r="C8" s="12" t="s">
        <v>39</v>
      </c>
      <c r="D8" s="9">
        <v>30</v>
      </c>
      <c r="E8" s="6"/>
      <c r="F8" s="6"/>
      <c r="G8" s="6"/>
      <c r="H8" s="6"/>
      <c r="I8" s="6"/>
      <c r="J8" s="6"/>
      <c r="K8" s="6"/>
      <c r="L8" s="6"/>
      <c r="M8" s="6"/>
      <c r="N8" s="6">
        <v>30</v>
      </c>
      <c r="O8" s="6"/>
      <c r="P8" s="6"/>
      <c r="Q8" s="6"/>
      <c r="R8" s="6"/>
      <c r="S8" s="6"/>
      <c r="T8" s="6"/>
      <c r="U8" s="8"/>
    </row>
    <row r="9" spans="2:21" ht="24" customHeight="1" x14ac:dyDescent="0.25">
      <c r="B9" s="57"/>
      <c r="C9" s="12" t="s">
        <v>24</v>
      </c>
      <c r="D9" s="13" t="s">
        <v>62</v>
      </c>
      <c r="E9" s="6"/>
      <c r="F9" s="6"/>
      <c r="G9" s="6" t="s">
        <v>68</v>
      </c>
      <c r="H9" s="6">
        <v>10</v>
      </c>
      <c r="I9" s="6"/>
      <c r="J9" s="6">
        <v>30</v>
      </c>
      <c r="K9" s="6"/>
      <c r="L9" s="6"/>
      <c r="M9" s="6"/>
      <c r="N9" s="6"/>
      <c r="O9" s="6"/>
      <c r="P9" s="6"/>
      <c r="Q9" s="6"/>
      <c r="R9" s="6"/>
      <c r="S9" s="6"/>
      <c r="T9" s="6"/>
      <c r="U9" s="8"/>
    </row>
    <row r="10" spans="2:21" ht="19.5" customHeight="1" x14ac:dyDescent="0.25">
      <c r="B10" s="57"/>
      <c r="C10" s="12" t="s">
        <v>25</v>
      </c>
      <c r="D10" s="9">
        <v>200</v>
      </c>
      <c r="E10" s="6"/>
      <c r="F10" s="6">
        <v>0.5</v>
      </c>
      <c r="G10" s="6"/>
      <c r="H10" s="6"/>
      <c r="I10" s="6">
        <v>15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8"/>
    </row>
    <row r="11" spans="2:21" ht="19.5" customHeight="1" x14ac:dyDescent="0.25">
      <c r="B11" s="58"/>
      <c r="C11" s="12" t="s">
        <v>133</v>
      </c>
      <c r="D11" s="9" t="s">
        <v>136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>
        <v>125</v>
      </c>
      <c r="T11" s="6"/>
      <c r="U11" s="8"/>
    </row>
    <row r="12" spans="2:21" ht="23.25" customHeight="1" x14ac:dyDescent="0.25">
      <c r="B12" s="55" t="s">
        <v>26</v>
      </c>
      <c r="C12" s="55"/>
      <c r="D12" s="36">
        <v>725</v>
      </c>
      <c r="E12" s="6">
        <f>SUM(E6:E11)</f>
        <v>221.4</v>
      </c>
      <c r="F12" s="6">
        <f t="shared" ref="F12:S12" si="0">SUM(F6:F11)</f>
        <v>0.5</v>
      </c>
      <c r="G12" s="6">
        <f t="shared" si="0"/>
        <v>3.3</v>
      </c>
      <c r="H12" s="6">
        <f t="shared" si="0"/>
        <v>15.25</v>
      </c>
      <c r="I12" s="6">
        <f t="shared" si="0"/>
        <v>18.600000000000001</v>
      </c>
      <c r="J12" s="6">
        <f t="shared" si="0"/>
        <v>30</v>
      </c>
      <c r="K12" s="6">
        <f t="shared" si="0"/>
        <v>170</v>
      </c>
      <c r="L12" s="6">
        <f t="shared" si="0"/>
        <v>40</v>
      </c>
      <c r="M12" s="6">
        <f t="shared" si="0"/>
        <v>25.7</v>
      </c>
      <c r="N12" s="6">
        <f t="shared" si="0"/>
        <v>30</v>
      </c>
      <c r="O12" s="6">
        <f t="shared" si="0"/>
        <v>7.2</v>
      </c>
      <c r="P12" s="6">
        <f t="shared" si="0"/>
        <v>0.18</v>
      </c>
      <c r="Q12" s="6">
        <f t="shared" si="0"/>
        <v>9</v>
      </c>
      <c r="R12" s="6">
        <f t="shared" si="0"/>
        <v>24</v>
      </c>
      <c r="S12" s="6">
        <f t="shared" si="0"/>
        <v>125</v>
      </c>
      <c r="T12" s="6"/>
      <c r="U12" s="8"/>
    </row>
    <row r="13" spans="2:21" ht="21.75" customHeight="1" x14ac:dyDescent="0.25">
      <c r="B13" s="55" t="s">
        <v>27</v>
      </c>
      <c r="C13" s="55"/>
      <c r="D13" s="9"/>
      <c r="E13" s="6">
        <v>200</v>
      </c>
      <c r="F13" s="6">
        <v>600</v>
      </c>
      <c r="G13" s="6">
        <v>30</v>
      </c>
      <c r="H13" s="6">
        <v>670</v>
      </c>
      <c r="I13" s="6">
        <v>90</v>
      </c>
      <c r="J13" s="6">
        <v>50</v>
      </c>
      <c r="K13" s="6">
        <v>40</v>
      </c>
      <c r="L13" s="6">
        <v>40</v>
      </c>
      <c r="M13" s="6">
        <v>45</v>
      </c>
      <c r="N13" s="6">
        <v>50</v>
      </c>
      <c r="O13" s="6">
        <v>120</v>
      </c>
      <c r="P13" s="6">
        <v>500</v>
      </c>
      <c r="Q13" s="6">
        <v>166.67</v>
      </c>
      <c r="R13" s="6">
        <v>62</v>
      </c>
      <c r="S13" s="6">
        <v>200</v>
      </c>
      <c r="T13" s="6"/>
      <c r="U13" s="8"/>
    </row>
    <row r="14" spans="2:21" ht="21.75" customHeight="1" x14ac:dyDescent="0.25">
      <c r="B14" s="55" t="s">
        <v>142</v>
      </c>
      <c r="C14" s="55"/>
      <c r="D14" s="9"/>
      <c r="E14" s="24">
        <f>E12*E13/1000</f>
        <v>44.28</v>
      </c>
      <c r="F14" s="24">
        <f t="shared" ref="F14:S14" si="1">F12*F13/1000</f>
        <v>0.3</v>
      </c>
      <c r="G14" s="24">
        <f t="shared" si="1"/>
        <v>9.9000000000000005E-2</v>
      </c>
      <c r="H14" s="24">
        <f t="shared" si="1"/>
        <v>10.217499999999999</v>
      </c>
      <c r="I14" s="24">
        <f t="shared" si="1"/>
        <v>1.6740000000000002</v>
      </c>
      <c r="J14" s="24">
        <f t="shared" si="1"/>
        <v>1.5</v>
      </c>
      <c r="K14" s="24">
        <f t="shared" si="1"/>
        <v>6.8</v>
      </c>
      <c r="L14" s="24">
        <f t="shared" si="1"/>
        <v>1.6</v>
      </c>
      <c r="M14" s="24">
        <f t="shared" si="1"/>
        <v>1.1565000000000001</v>
      </c>
      <c r="N14" s="24">
        <f t="shared" si="1"/>
        <v>1.5</v>
      </c>
      <c r="O14" s="24">
        <f t="shared" si="1"/>
        <v>0.86399999999999999</v>
      </c>
      <c r="P14" s="24">
        <f t="shared" si="1"/>
        <v>0.09</v>
      </c>
      <c r="Q14" s="24">
        <f t="shared" si="1"/>
        <v>1.50003</v>
      </c>
      <c r="R14" s="24">
        <f t="shared" si="1"/>
        <v>1.488</v>
      </c>
      <c r="S14" s="24">
        <f t="shared" si="1"/>
        <v>25</v>
      </c>
      <c r="T14" s="16">
        <f>SUM(E14:S14)</f>
        <v>98.069029999999984</v>
      </c>
      <c r="U14" s="27"/>
    </row>
  </sheetData>
  <mergeCells count="24">
    <mergeCell ref="B3:C3"/>
    <mergeCell ref="J4:J5"/>
    <mergeCell ref="D3:T3"/>
    <mergeCell ref="H4:H5"/>
    <mergeCell ref="E4:E5"/>
    <mergeCell ref="D4:D5"/>
    <mergeCell ref="F4:F5"/>
    <mergeCell ref="N4:N5"/>
    <mergeCell ref="L4:L5"/>
    <mergeCell ref="M4:M5"/>
    <mergeCell ref="B6:B11"/>
    <mergeCell ref="B12:C12"/>
    <mergeCell ref="I4:I5"/>
    <mergeCell ref="K4:K5"/>
    <mergeCell ref="T4:T5"/>
    <mergeCell ref="B14:C14"/>
    <mergeCell ref="S4:S5"/>
    <mergeCell ref="Q4:Q5"/>
    <mergeCell ref="R4:R5"/>
    <mergeCell ref="O4:O5"/>
    <mergeCell ref="B13:C13"/>
    <mergeCell ref="G4:G5"/>
    <mergeCell ref="P4:P5"/>
    <mergeCell ref="B4:C5"/>
  </mergeCells>
  <phoneticPr fontId="7" type="noConversion"/>
  <pageMargins left="0.75" right="0.75" top="1" bottom="1" header="0.5" footer="0.5"/>
  <pageSetup paperSize="9" scale="92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23"/>
  <sheetViews>
    <sheetView tabSelected="1" workbookViewId="0">
      <selection activeCell="C18" sqref="C18"/>
    </sheetView>
  </sheetViews>
  <sheetFormatPr defaultRowHeight="13.2" x14ac:dyDescent="0.25"/>
  <cols>
    <col min="1" max="1" width="2" customWidth="1"/>
    <col min="2" max="2" width="3" customWidth="1"/>
    <col min="3" max="3" width="21.6640625" customWidth="1"/>
    <col min="5" max="27" width="5.6640625" customWidth="1"/>
  </cols>
  <sheetData>
    <row r="1" spans="2:26" x14ac:dyDescent="0.25">
      <c r="C1" t="s">
        <v>95</v>
      </c>
    </row>
    <row r="3" spans="2:26" ht="18" x14ac:dyDescent="0.35">
      <c r="B3" s="67" t="s">
        <v>148</v>
      </c>
      <c r="C3" s="67"/>
      <c r="D3" s="68" t="s">
        <v>1</v>
      </c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91"/>
      <c r="T3" s="91"/>
      <c r="U3" s="31"/>
      <c r="V3" s="31"/>
      <c r="W3" s="31"/>
      <c r="X3" s="31"/>
      <c r="Y3" s="31"/>
    </row>
    <row r="4" spans="2:26" ht="30.75" customHeight="1" x14ac:dyDescent="0.25">
      <c r="B4" s="92" t="s">
        <v>2</v>
      </c>
      <c r="C4" s="92"/>
      <c r="D4" s="69" t="s">
        <v>3</v>
      </c>
      <c r="E4" s="64" t="s">
        <v>8</v>
      </c>
      <c r="F4" s="64" t="s">
        <v>82</v>
      </c>
      <c r="G4" s="64" t="s">
        <v>92</v>
      </c>
      <c r="H4" s="64" t="s">
        <v>93</v>
      </c>
      <c r="I4" s="64" t="s">
        <v>94</v>
      </c>
      <c r="J4" s="64" t="s">
        <v>75</v>
      </c>
      <c r="K4" s="64" t="s">
        <v>34</v>
      </c>
      <c r="L4" s="64" t="s">
        <v>76</v>
      </c>
      <c r="M4" s="64" t="s">
        <v>59</v>
      </c>
      <c r="N4" s="64" t="s">
        <v>18</v>
      </c>
      <c r="O4" s="64" t="s">
        <v>32</v>
      </c>
      <c r="P4" s="64" t="s">
        <v>30</v>
      </c>
      <c r="Q4" s="64" t="s">
        <v>17</v>
      </c>
      <c r="R4" s="64" t="s">
        <v>33</v>
      </c>
      <c r="S4" s="64"/>
      <c r="T4" s="64"/>
      <c r="U4" s="30"/>
      <c r="V4" s="30"/>
      <c r="W4" s="30"/>
      <c r="X4" s="30"/>
      <c r="Y4" s="30"/>
    </row>
    <row r="5" spans="2:26" ht="30.75" customHeight="1" x14ac:dyDescent="0.25">
      <c r="B5" s="93"/>
      <c r="C5" s="93"/>
      <c r="D5" s="69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33"/>
      <c r="V5" s="33"/>
      <c r="W5" s="33"/>
      <c r="X5" s="33"/>
      <c r="Y5" s="33"/>
    </row>
    <row r="6" spans="2:26" ht="19.5" customHeight="1" x14ac:dyDescent="0.25">
      <c r="B6" s="90" t="s">
        <v>19</v>
      </c>
      <c r="C6" s="15" t="s">
        <v>90</v>
      </c>
      <c r="D6" s="9" t="s">
        <v>91</v>
      </c>
      <c r="E6" s="6"/>
      <c r="F6" s="6">
        <v>52.5</v>
      </c>
      <c r="G6" s="6"/>
      <c r="H6" s="6">
        <v>12</v>
      </c>
      <c r="I6" s="6">
        <v>139.5</v>
      </c>
      <c r="J6" s="6">
        <v>2</v>
      </c>
      <c r="K6" s="6">
        <v>15</v>
      </c>
      <c r="L6" s="6"/>
      <c r="M6" s="6">
        <v>13.5</v>
      </c>
      <c r="N6" s="6"/>
      <c r="O6" s="6"/>
      <c r="P6" s="6"/>
      <c r="Q6" s="6">
        <v>3</v>
      </c>
      <c r="R6" s="6"/>
      <c r="S6" s="6"/>
      <c r="T6" s="6"/>
      <c r="U6" s="8"/>
      <c r="V6" s="8"/>
      <c r="W6" s="8"/>
      <c r="X6" s="8"/>
      <c r="Y6" s="8"/>
    </row>
    <row r="7" spans="2:26" ht="18.75" customHeight="1" x14ac:dyDescent="0.25">
      <c r="B7" s="90"/>
      <c r="C7" s="15" t="s">
        <v>38</v>
      </c>
      <c r="D7" s="9">
        <v>60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>
        <v>63.6</v>
      </c>
      <c r="S7" s="6"/>
      <c r="T7" s="6"/>
      <c r="U7" s="8"/>
      <c r="V7" s="8"/>
      <c r="W7" s="8"/>
      <c r="X7" s="8"/>
      <c r="Y7" s="8"/>
    </row>
    <row r="8" spans="2:26" ht="27.6" x14ac:dyDescent="0.25">
      <c r="B8" s="90"/>
      <c r="C8" s="15" t="s">
        <v>39</v>
      </c>
      <c r="D8" s="9">
        <v>25</v>
      </c>
      <c r="E8" s="6"/>
      <c r="F8" s="6"/>
      <c r="G8" s="6"/>
      <c r="H8" s="6"/>
      <c r="I8" s="6"/>
      <c r="J8" s="6"/>
      <c r="K8" s="6"/>
      <c r="L8" s="6"/>
      <c r="M8" s="6"/>
      <c r="N8" s="6">
        <v>25</v>
      </c>
      <c r="O8" s="6"/>
      <c r="P8" s="6"/>
      <c r="Q8" s="6"/>
      <c r="R8" s="6"/>
      <c r="S8" s="6"/>
      <c r="T8" s="6"/>
      <c r="U8" s="8"/>
      <c r="V8" s="8"/>
      <c r="W8" s="8"/>
      <c r="X8" s="8"/>
      <c r="Y8" s="8"/>
    </row>
    <row r="9" spans="2:26" ht="28.5" customHeight="1" x14ac:dyDescent="0.25">
      <c r="B9" s="90"/>
      <c r="C9" s="15" t="s">
        <v>40</v>
      </c>
      <c r="D9" s="9">
        <v>200</v>
      </c>
      <c r="E9" s="6"/>
      <c r="F9" s="6"/>
      <c r="G9" s="6"/>
      <c r="H9" s="6"/>
      <c r="I9" s="6"/>
      <c r="J9" s="6"/>
      <c r="K9" s="6"/>
      <c r="L9" s="6">
        <v>20</v>
      </c>
      <c r="M9" s="6"/>
      <c r="N9" s="6"/>
      <c r="O9" s="6">
        <v>5</v>
      </c>
      <c r="P9" s="6">
        <v>100</v>
      </c>
      <c r="Q9" s="6"/>
      <c r="R9" s="6"/>
      <c r="S9" s="6"/>
      <c r="T9" s="6"/>
      <c r="U9" s="8"/>
      <c r="V9" s="8"/>
      <c r="W9" s="8"/>
      <c r="X9" s="8"/>
      <c r="Y9" s="8"/>
    </row>
    <row r="10" spans="2:26" ht="18.75" customHeight="1" x14ac:dyDescent="0.25">
      <c r="B10" s="90"/>
      <c r="C10" s="15" t="s">
        <v>64</v>
      </c>
      <c r="D10" s="13" t="s">
        <v>62</v>
      </c>
      <c r="E10" s="6">
        <v>10</v>
      </c>
      <c r="F10" s="6"/>
      <c r="G10" s="6">
        <v>30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8"/>
      <c r="V10" s="8"/>
      <c r="W10" s="8"/>
      <c r="X10" s="8"/>
      <c r="Y10" s="8"/>
    </row>
    <row r="11" spans="2:26" ht="23.25" customHeight="1" x14ac:dyDescent="0.25">
      <c r="B11" s="55" t="s">
        <v>26</v>
      </c>
      <c r="C11" s="55"/>
      <c r="D11" s="36">
        <v>565</v>
      </c>
      <c r="E11" s="6">
        <f t="shared" ref="E11:R11" si="0">SUM(E6:E10)</f>
        <v>10</v>
      </c>
      <c r="F11" s="6">
        <f t="shared" si="0"/>
        <v>52.5</v>
      </c>
      <c r="G11" s="6">
        <f t="shared" si="0"/>
        <v>30</v>
      </c>
      <c r="H11" s="6">
        <f t="shared" si="0"/>
        <v>12</v>
      </c>
      <c r="I11" s="6">
        <f t="shared" si="0"/>
        <v>139.5</v>
      </c>
      <c r="J11" s="6">
        <f t="shared" si="0"/>
        <v>2</v>
      </c>
      <c r="K11" s="6">
        <f t="shared" si="0"/>
        <v>15</v>
      </c>
      <c r="L11" s="6">
        <f t="shared" si="0"/>
        <v>20</v>
      </c>
      <c r="M11" s="6">
        <f t="shared" si="0"/>
        <v>13.5</v>
      </c>
      <c r="N11" s="6">
        <f t="shared" si="0"/>
        <v>25</v>
      </c>
      <c r="O11" s="6">
        <f t="shared" si="0"/>
        <v>5</v>
      </c>
      <c r="P11" s="6">
        <f t="shared" si="0"/>
        <v>100</v>
      </c>
      <c r="Q11" s="6">
        <f t="shared" si="0"/>
        <v>3</v>
      </c>
      <c r="R11" s="6">
        <f t="shared" si="0"/>
        <v>63.6</v>
      </c>
      <c r="S11" s="6"/>
      <c r="T11" s="6"/>
      <c r="U11" s="8"/>
      <c r="V11" s="8"/>
      <c r="W11" s="8"/>
      <c r="X11" s="8"/>
      <c r="Y11" s="8"/>
    </row>
    <row r="12" spans="2:26" ht="21.75" customHeight="1" x14ac:dyDescent="0.25">
      <c r="B12" s="55" t="s">
        <v>27</v>
      </c>
      <c r="C12" s="55"/>
      <c r="D12" s="9"/>
      <c r="E12" s="6">
        <v>670</v>
      </c>
      <c r="F12" s="6">
        <v>85</v>
      </c>
      <c r="G12" s="6">
        <v>50</v>
      </c>
      <c r="H12" s="6">
        <v>45</v>
      </c>
      <c r="I12" s="6">
        <v>260</v>
      </c>
      <c r="J12" s="6">
        <v>30</v>
      </c>
      <c r="K12" s="6">
        <v>40</v>
      </c>
      <c r="L12" s="6">
        <v>90</v>
      </c>
      <c r="M12" s="6">
        <v>166.67</v>
      </c>
      <c r="N12" s="6">
        <v>50</v>
      </c>
      <c r="O12" s="6">
        <v>600</v>
      </c>
      <c r="P12" s="6">
        <v>62</v>
      </c>
      <c r="Q12" s="6">
        <v>120</v>
      </c>
      <c r="R12" s="6">
        <v>107.7</v>
      </c>
      <c r="S12" s="6"/>
      <c r="T12" s="6"/>
      <c r="U12" s="8"/>
      <c r="V12" s="8"/>
      <c r="W12" s="8"/>
      <c r="X12" s="8"/>
      <c r="Y12" s="8"/>
    </row>
    <row r="13" spans="2:26" ht="21.75" customHeight="1" x14ac:dyDescent="0.25">
      <c r="B13" s="55" t="s">
        <v>143</v>
      </c>
      <c r="C13" s="55"/>
      <c r="D13" s="9"/>
      <c r="E13" s="24">
        <f>E11*E12/1000</f>
        <v>6.7</v>
      </c>
      <c r="F13" s="24">
        <f t="shared" ref="F13:R13" si="1">F11*F12/1000</f>
        <v>4.4625000000000004</v>
      </c>
      <c r="G13" s="24">
        <f t="shared" si="1"/>
        <v>1.5</v>
      </c>
      <c r="H13" s="24">
        <f t="shared" si="1"/>
        <v>0.54</v>
      </c>
      <c r="I13" s="24">
        <f t="shared" si="1"/>
        <v>36.270000000000003</v>
      </c>
      <c r="J13" s="24">
        <f t="shared" si="1"/>
        <v>0.06</v>
      </c>
      <c r="K13" s="24">
        <f t="shared" si="1"/>
        <v>0.6</v>
      </c>
      <c r="L13" s="24">
        <f t="shared" si="1"/>
        <v>1.8</v>
      </c>
      <c r="M13" s="24">
        <f t="shared" si="1"/>
        <v>2.2500449999999996</v>
      </c>
      <c r="N13" s="24">
        <f t="shared" si="1"/>
        <v>1.25</v>
      </c>
      <c r="O13" s="24">
        <f t="shared" si="1"/>
        <v>3</v>
      </c>
      <c r="P13" s="24">
        <f t="shared" si="1"/>
        <v>6.2</v>
      </c>
      <c r="Q13" s="24">
        <f t="shared" si="1"/>
        <v>0.36</v>
      </c>
      <c r="R13" s="24">
        <f t="shared" si="1"/>
        <v>6.8497200000000005</v>
      </c>
      <c r="S13" s="23">
        <f>SUM(E13:R13)</f>
        <v>71.842265000000012</v>
      </c>
      <c r="T13" s="16"/>
      <c r="U13" s="27"/>
      <c r="V13" s="27"/>
      <c r="W13" s="27"/>
      <c r="X13" s="27"/>
      <c r="Y13" s="27"/>
      <c r="Z13" s="25"/>
    </row>
    <row r="14" spans="2:26" x14ac:dyDescent="0.25">
      <c r="P14" s="10"/>
    </row>
    <row r="23" spans="20:20" x14ac:dyDescent="0.25">
      <c r="T23">
        <v>2</v>
      </c>
    </row>
  </sheetData>
  <mergeCells count="24">
    <mergeCell ref="B3:C3"/>
    <mergeCell ref="D3:T3"/>
    <mergeCell ref="B4:C5"/>
    <mergeCell ref="D4:D5"/>
    <mergeCell ref="E4:E5"/>
    <mergeCell ref="S4:S5"/>
    <mergeCell ref="F4:F5"/>
    <mergeCell ref="L4:L5"/>
    <mergeCell ref="O4:O5"/>
    <mergeCell ref="J4:J5"/>
    <mergeCell ref="T4:T5"/>
    <mergeCell ref="P4:P5"/>
    <mergeCell ref="K4:K5"/>
    <mergeCell ref="R4:R5"/>
    <mergeCell ref="I4:I5"/>
    <mergeCell ref="B12:C12"/>
    <mergeCell ref="B13:C13"/>
    <mergeCell ref="B11:C11"/>
    <mergeCell ref="M4:M5"/>
    <mergeCell ref="Q4:Q5"/>
    <mergeCell ref="B6:B10"/>
    <mergeCell ref="N4:N5"/>
    <mergeCell ref="G4:G5"/>
    <mergeCell ref="H4:H5"/>
  </mergeCells>
  <phoneticPr fontId="7" type="noConversion"/>
  <pageMargins left="0.75" right="0.75" top="1" bottom="1" header="0.5" footer="0.5"/>
  <pageSetup paperSize="9" scale="95" fitToHeight="0" orientation="landscape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17"/>
  <sheetViews>
    <sheetView workbookViewId="0">
      <selection activeCell="C15" sqref="C15"/>
    </sheetView>
  </sheetViews>
  <sheetFormatPr defaultRowHeight="13.2" x14ac:dyDescent="0.25"/>
  <cols>
    <col min="1" max="1" width="2" customWidth="1"/>
    <col min="2" max="2" width="3" customWidth="1"/>
    <col min="3" max="3" width="21.5546875" customWidth="1"/>
    <col min="5" max="14" width="5.6640625" customWidth="1"/>
    <col min="15" max="15" width="6.44140625" customWidth="1"/>
    <col min="16" max="28" width="5.6640625" customWidth="1"/>
    <col min="29" max="29" width="6.6640625" customWidth="1"/>
  </cols>
  <sheetData>
    <row r="2" spans="2:28" ht="20.25" customHeight="1" x14ac:dyDescent="0.25">
      <c r="C2" t="s">
        <v>96</v>
      </c>
    </row>
    <row r="3" spans="2:28" ht="28.5" customHeight="1" x14ac:dyDescent="0.35">
      <c r="B3" s="67" t="s">
        <v>148</v>
      </c>
      <c r="C3" s="67"/>
      <c r="D3" s="82" t="s">
        <v>1</v>
      </c>
      <c r="E3" s="83"/>
      <c r="F3" s="83"/>
      <c r="G3" s="83"/>
      <c r="H3" s="83"/>
      <c r="I3" s="83"/>
      <c r="J3" s="83"/>
      <c r="K3" s="83"/>
      <c r="L3" s="83"/>
      <c r="M3" s="83"/>
      <c r="N3" s="83"/>
      <c r="O3" s="96"/>
      <c r="P3" s="96"/>
      <c r="Q3" s="97"/>
      <c r="R3" s="97"/>
      <c r="S3" s="98"/>
    </row>
    <row r="4" spans="2:28" ht="61.5" customHeight="1" x14ac:dyDescent="0.25">
      <c r="B4" s="92" t="s">
        <v>2</v>
      </c>
      <c r="C4" s="92"/>
      <c r="D4" s="49" t="s">
        <v>3</v>
      </c>
      <c r="E4" s="48" t="s">
        <v>128</v>
      </c>
      <c r="F4" s="48" t="s">
        <v>6</v>
      </c>
      <c r="G4" s="48" t="s">
        <v>5</v>
      </c>
      <c r="H4" s="48" t="s">
        <v>124</v>
      </c>
      <c r="I4" s="48" t="s">
        <v>7</v>
      </c>
      <c r="J4" s="48" t="s">
        <v>54</v>
      </c>
      <c r="K4" s="48" t="s">
        <v>15</v>
      </c>
      <c r="L4" s="48" t="s">
        <v>126</v>
      </c>
      <c r="M4" s="48" t="s">
        <v>30</v>
      </c>
      <c r="N4" s="48" t="s">
        <v>28</v>
      </c>
      <c r="O4" s="48" t="s">
        <v>97</v>
      </c>
      <c r="P4" s="48" t="s">
        <v>114</v>
      </c>
      <c r="Q4" s="51" t="s">
        <v>129</v>
      </c>
      <c r="R4" s="51" t="s">
        <v>130</v>
      </c>
      <c r="S4" s="51" t="s">
        <v>131</v>
      </c>
    </row>
    <row r="5" spans="2:28" ht="42.75" customHeight="1" x14ac:dyDescent="0.3">
      <c r="B5" s="90" t="s">
        <v>19</v>
      </c>
      <c r="C5" s="3" t="s">
        <v>127</v>
      </c>
      <c r="D5" s="6" t="s">
        <v>56</v>
      </c>
      <c r="E5" s="6">
        <v>141</v>
      </c>
      <c r="F5" s="6">
        <v>12</v>
      </c>
      <c r="G5" s="6">
        <v>0.5</v>
      </c>
      <c r="H5" s="6"/>
      <c r="I5" s="6"/>
      <c r="J5" s="6"/>
      <c r="K5" s="6"/>
      <c r="L5" s="6"/>
      <c r="M5" s="6"/>
      <c r="N5" s="6">
        <v>12</v>
      </c>
      <c r="O5" s="6">
        <v>6</v>
      </c>
      <c r="P5" s="6">
        <v>6</v>
      </c>
      <c r="Q5" s="52">
        <v>6</v>
      </c>
      <c r="R5" s="52">
        <v>6</v>
      </c>
      <c r="S5" s="52">
        <v>50</v>
      </c>
    </row>
    <row r="6" spans="2:28" ht="18.75" customHeight="1" x14ac:dyDescent="0.3">
      <c r="B6" s="90"/>
      <c r="C6" s="3" t="s">
        <v>24</v>
      </c>
      <c r="D6" s="11" t="s">
        <v>62</v>
      </c>
      <c r="E6" s="6"/>
      <c r="F6" s="6"/>
      <c r="G6" s="6"/>
      <c r="H6" s="6"/>
      <c r="I6" s="6">
        <v>30</v>
      </c>
      <c r="J6" s="6"/>
      <c r="K6" s="6"/>
      <c r="L6" s="6">
        <v>10</v>
      </c>
      <c r="M6" s="6"/>
      <c r="N6" s="6"/>
      <c r="O6" s="6"/>
      <c r="P6" s="6"/>
      <c r="Q6" s="50"/>
      <c r="R6" s="50"/>
      <c r="S6" s="50"/>
    </row>
    <row r="7" spans="2:28" ht="15.6" x14ac:dyDescent="0.3">
      <c r="B7" s="90"/>
      <c r="C7" s="3" t="s">
        <v>25</v>
      </c>
      <c r="D7" s="6">
        <v>200</v>
      </c>
      <c r="E7" s="6"/>
      <c r="F7" s="6">
        <v>15</v>
      </c>
      <c r="G7" s="6"/>
      <c r="H7" s="6"/>
      <c r="I7" s="6"/>
      <c r="J7" s="6"/>
      <c r="K7" s="6">
        <v>0.5</v>
      </c>
      <c r="L7" s="6"/>
      <c r="M7" s="6"/>
      <c r="N7" s="6"/>
      <c r="O7" s="6"/>
      <c r="P7" s="6"/>
      <c r="Q7" s="50"/>
      <c r="R7" s="50"/>
      <c r="S7" s="50"/>
    </row>
    <row r="8" spans="2:28" ht="15.6" x14ac:dyDescent="0.3">
      <c r="B8" s="45"/>
      <c r="C8" s="3" t="s">
        <v>123</v>
      </c>
      <c r="D8" s="6">
        <v>200</v>
      </c>
      <c r="E8" s="6"/>
      <c r="F8" s="6"/>
      <c r="G8" s="6"/>
      <c r="H8" s="6"/>
      <c r="I8" s="6"/>
      <c r="J8" s="6">
        <v>200</v>
      </c>
      <c r="K8" s="6"/>
      <c r="L8" s="6"/>
      <c r="M8" s="6"/>
      <c r="N8" s="6"/>
      <c r="O8" s="6"/>
      <c r="P8" s="6"/>
      <c r="Q8" s="50"/>
      <c r="R8" s="50"/>
      <c r="S8" s="50"/>
    </row>
    <row r="9" spans="2:28" ht="23.25" customHeight="1" x14ac:dyDescent="0.25">
      <c r="B9" s="55" t="s">
        <v>26</v>
      </c>
      <c r="C9" s="55"/>
      <c r="D9" s="36">
        <v>640</v>
      </c>
      <c r="E9" s="6">
        <f>SUM(E5:E8)</f>
        <v>141</v>
      </c>
      <c r="F9" s="6">
        <f t="shared" ref="F9:S9" si="0">SUM(F5:F8)</f>
        <v>27</v>
      </c>
      <c r="G9" s="6">
        <f t="shared" si="0"/>
        <v>0.5</v>
      </c>
      <c r="H9" s="6">
        <f t="shared" si="0"/>
        <v>0</v>
      </c>
      <c r="I9" s="6">
        <f t="shared" si="0"/>
        <v>30</v>
      </c>
      <c r="J9" s="6">
        <f t="shared" si="0"/>
        <v>200</v>
      </c>
      <c r="K9" s="6">
        <f t="shared" si="0"/>
        <v>0.5</v>
      </c>
      <c r="L9" s="6">
        <f t="shared" si="0"/>
        <v>10</v>
      </c>
      <c r="M9" s="6">
        <f t="shared" si="0"/>
        <v>0</v>
      </c>
      <c r="N9" s="6">
        <f t="shared" si="0"/>
        <v>12</v>
      </c>
      <c r="O9" s="6">
        <f t="shared" si="0"/>
        <v>6</v>
      </c>
      <c r="P9" s="6">
        <f t="shared" si="0"/>
        <v>6</v>
      </c>
      <c r="Q9" s="6">
        <f t="shared" si="0"/>
        <v>6</v>
      </c>
      <c r="R9" s="6">
        <f t="shared" si="0"/>
        <v>6</v>
      </c>
      <c r="S9" s="6">
        <f t="shared" si="0"/>
        <v>50</v>
      </c>
    </row>
    <row r="10" spans="2:28" ht="21.75" customHeight="1" x14ac:dyDescent="0.25">
      <c r="B10" s="55" t="s">
        <v>27</v>
      </c>
      <c r="C10" s="55"/>
      <c r="D10" s="6"/>
      <c r="E10" s="6">
        <v>345</v>
      </c>
      <c r="F10" s="6">
        <v>90</v>
      </c>
      <c r="G10" s="6">
        <v>30</v>
      </c>
      <c r="H10" s="6"/>
      <c r="I10" s="6">
        <v>50</v>
      </c>
      <c r="J10" s="6">
        <v>70</v>
      </c>
      <c r="K10" s="6">
        <v>600</v>
      </c>
      <c r="L10" s="6">
        <v>670</v>
      </c>
      <c r="M10" s="6">
        <v>55</v>
      </c>
      <c r="N10" s="6">
        <v>40</v>
      </c>
      <c r="O10" s="6">
        <v>200</v>
      </c>
      <c r="P10" s="6">
        <v>50</v>
      </c>
      <c r="Q10" s="50">
        <v>166.67</v>
      </c>
      <c r="R10" s="50">
        <v>250</v>
      </c>
      <c r="S10" s="50">
        <v>289.5</v>
      </c>
    </row>
    <row r="11" spans="2:28" ht="21.75" customHeight="1" x14ac:dyDescent="0.25">
      <c r="B11" s="55" t="s">
        <v>144</v>
      </c>
      <c r="C11" s="55"/>
      <c r="D11" s="6"/>
      <c r="E11" s="24">
        <f>E9*E10/1000</f>
        <v>48.645000000000003</v>
      </c>
      <c r="F11" s="24">
        <f t="shared" ref="F11:S11" si="1">F9*F10/1000</f>
        <v>2.4300000000000002</v>
      </c>
      <c r="G11" s="24">
        <f t="shared" si="1"/>
        <v>1.4999999999999999E-2</v>
      </c>
      <c r="H11" s="24">
        <f t="shared" si="1"/>
        <v>0</v>
      </c>
      <c r="I11" s="24">
        <f t="shared" si="1"/>
        <v>1.5</v>
      </c>
      <c r="J11" s="24">
        <f t="shared" si="1"/>
        <v>14</v>
      </c>
      <c r="K11" s="24">
        <f t="shared" si="1"/>
        <v>0.3</v>
      </c>
      <c r="L11" s="24">
        <f t="shared" si="1"/>
        <v>6.7</v>
      </c>
      <c r="M11" s="24">
        <f t="shared" si="1"/>
        <v>0</v>
      </c>
      <c r="N11" s="24">
        <f t="shared" si="1"/>
        <v>0.48</v>
      </c>
      <c r="O11" s="24">
        <f t="shared" si="1"/>
        <v>1.2</v>
      </c>
      <c r="P11" s="24">
        <f t="shared" si="1"/>
        <v>0.3</v>
      </c>
      <c r="Q11" s="24">
        <f t="shared" si="1"/>
        <v>1.0000199999999999</v>
      </c>
      <c r="R11" s="24">
        <f t="shared" si="1"/>
        <v>1.5</v>
      </c>
      <c r="S11" s="24">
        <f t="shared" si="1"/>
        <v>14.475</v>
      </c>
      <c r="T11" s="25">
        <f>SUM(E11:S11)</f>
        <v>92.545020000000008</v>
      </c>
      <c r="U11" s="25"/>
      <c r="V11" s="25"/>
      <c r="W11" s="25"/>
      <c r="X11" s="25"/>
      <c r="Y11" s="25"/>
      <c r="Z11" s="25"/>
      <c r="AA11" s="25"/>
      <c r="AB11" s="25"/>
    </row>
    <row r="17" spans="26:26" x14ac:dyDescent="0.25">
      <c r="Z17" s="50"/>
    </row>
  </sheetData>
  <mergeCells count="7">
    <mergeCell ref="B11:C11"/>
    <mergeCell ref="D3:S3"/>
    <mergeCell ref="B3:C3"/>
    <mergeCell ref="B4:C4"/>
    <mergeCell ref="B10:C10"/>
    <mergeCell ref="B5:B7"/>
    <mergeCell ref="B9:C9"/>
  </mergeCells>
  <phoneticPr fontId="7" type="noConversion"/>
  <pageMargins left="0.75" right="0.75" top="1" bottom="1" header="0.5" footer="0.5"/>
  <pageSetup paperSize="9" scale="95" fitToHeight="0" orientation="landscape" horizontalDpi="200" verticalDpi="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24"/>
  <sheetViews>
    <sheetView workbookViewId="0">
      <selection activeCell="C19" sqref="C19"/>
    </sheetView>
  </sheetViews>
  <sheetFormatPr defaultRowHeight="13.2" x14ac:dyDescent="0.25"/>
  <cols>
    <col min="1" max="1" width="2" customWidth="1"/>
    <col min="2" max="2" width="3" customWidth="1"/>
    <col min="3" max="3" width="22.33203125" customWidth="1"/>
    <col min="4" max="4" width="8.44140625" customWidth="1"/>
    <col min="5" max="5" width="6.33203125" customWidth="1"/>
    <col min="6" max="6" width="5.6640625" customWidth="1"/>
    <col min="7" max="7" width="5.44140625" customWidth="1"/>
    <col min="8" max="9" width="5.6640625" customWidth="1"/>
    <col min="10" max="10" width="5.33203125" customWidth="1"/>
    <col min="11" max="12" width="5" customWidth="1"/>
    <col min="13" max="15" width="5.33203125" customWidth="1"/>
    <col min="16" max="16" width="5.109375" customWidth="1"/>
    <col min="17" max="17" width="6.109375" customWidth="1"/>
    <col min="18" max="18" width="4.88671875" customWidth="1"/>
    <col min="19" max="19" width="4.6640625" customWidth="1"/>
    <col min="20" max="20" width="6.33203125" customWidth="1"/>
    <col min="21" max="22" width="6" customWidth="1"/>
    <col min="23" max="23" width="6.109375" customWidth="1"/>
    <col min="24" max="25" width="5.88671875" customWidth="1"/>
    <col min="26" max="26" width="8.33203125" customWidth="1"/>
  </cols>
  <sheetData>
    <row r="1" spans="2:20" x14ac:dyDescent="0.25">
      <c r="C1" t="s">
        <v>107</v>
      </c>
    </row>
    <row r="3" spans="2:20" ht="18" x14ac:dyDescent="0.35">
      <c r="B3" s="67" t="s">
        <v>148</v>
      </c>
      <c r="C3" s="67"/>
      <c r="D3" s="68" t="s">
        <v>1</v>
      </c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91"/>
      <c r="T3" s="91"/>
    </row>
    <row r="4" spans="2:20" ht="30.75" customHeight="1" x14ac:dyDescent="0.25">
      <c r="B4" s="92" t="s">
        <v>2</v>
      </c>
      <c r="C4" s="92"/>
      <c r="D4" s="69" t="s">
        <v>3</v>
      </c>
      <c r="E4" s="89" t="s">
        <v>102</v>
      </c>
      <c r="F4" s="89" t="s">
        <v>103</v>
      </c>
      <c r="G4" s="89" t="s">
        <v>12</v>
      </c>
      <c r="H4" s="89" t="s">
        <v>104</v>
      </c>
      <c r="I4" s="89" t="s">
        <v>76</v>
      </c>
      <c r="J4" s="89" t="s">
        <v>43</v>
      </c>
      <c r="K4" s="89" t="s">
        <v>75</v>
      </c>
      <c r="L4" s="89" t="s">
        <v>122</v>
      </c>
      <c r="M4" s="89" t="s">
        <v>105</v>
      </c>
      <c r="N4" s="89" t="s">
        <v>112</v>
      </c>
      <c r="O4" s="89" t="s">
        <v>106</v>
      </c>
      <c r="P4" s="89" t="s">
        <v>80</v>
      </c>
      <c r="Q4" s="89" t="s">
        <v>18</v>
      </c>
      <c r="R4" s="89" t="s">
        <v>28</v>
      </c>
      <c r="S4" s="89" t="s">
        <v>17</v>
      </c>
      <c r="T4" s="89"/>
    </row>
    <row r="5" spans="2:20" ht="30.75" customHeight="1" x14ac:dyDescent="0.25">
      <c r="B5" s="93"/>
      <c r="C5" s="93"/>
      <c r="D5" s="6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</row>
    <row r="6" spans="2:20" ht="36" customHeight="1" x14ac:dyDescent="0.25">
      <c r="B6" s="90" t="s">
        <v>19</v>
      </c>
      <c r="C6" s="15" t="s">
        <v>99</v>
      </c>
      <c r="D6" s="9" t="s">
        <v>36</v>
      </c>
      <c r="E6" s="17">
        <v>73.099999999999994</v>
      </c>
      <c r="F6" s="17">
        <v>1</v>
      </c>
      <c r="G6" s="17">
        <v>12</v>
      </c>
      <c r="H6" s="17">
        <v>5.4</v>
      </c>
      <c r="I6" s="17">
        <v>0.8</v>
      </c>
      <c r="J6" s="17">
        <v>5</v>
      </c>
      <c r="K6" s="17">
        <v>1.5</v>
      </c>
      <c r="L6" s="17"/>
      <c r="M6" s="17">
        <v>9</v>
      </c>
      <c r="N6" s="17"/>
      <c r="O6" s="17"/>
      <c r="P6" s="17">
        <v>16.2</v>
      </c>
      <c r="Q6" s="17"/>
      <c r="R6" s="17">
        <v>2.5</v>
      </c>
      <c r="S6" s="17">
        <v>2</v>
      </c>
      <c r="T6" s="17"/>
    </row>
    <row r="7" spans="2:20" ht="30" customHeight="1" x14ac:dyDescent="0.25">
      <c r="B7" s="90"/>
      <c r="C7" s="15" t="s">
        <v>37</v>
      </c>
      <c r="D7" s="9">
        <v>150</v>
      </c>
      <c r="E7" s="17"/>
      <c r="F7" s="17">
        <v>5.25</v>
      </c>
      <c r="G7" s="17"/>
      <c r="H7" s="17"/>
      <c r="I7" s="17"/>
      <c r="J7" s="17"/>
      <c r="K7" s="17">
        <v>1.5</v>
      </c>
      <c r="L7" s="17">
        <v>36.299999999999997</v>
      </c>
      <c r="M7" s="17"/>
      <c r="N7" s="17"/>
      <c r="O7" s="17"/>
      <c r="P7" s="17"/>
      <c r="Q7" s="17"/>
      <c r="R7" s="17"/>
      <c r="S7" s="17"/>
      <c r="T7" s="17"/>
    </row>
    <row r="8" spans="2:20" ht="27.6" x14ac:dyDescent="0.25">
      <c r="B8" s="90"/>
      <c r="C8" s="15" t="s">
        <v>147</v>
      </c>
      <c r="D8" s="9">
        <v>60</v>
      </c>
      <c r="E8" s="17"/>
      <c r="F8" s="17">
        <v>2</v>
      </c>
      <c r="G8" s="17">
        <v>2.9</v>
      </c>
      <c r="H8" s="17">
        <v>2.1</v>
      </c>
      <c r="I8" s="17">
        <v>1.8</v>
      </c>
      <c r="J8" s="17">
        <v>1.6</v>
      </c>
      <c r="K8" s="17">
        <v>0.05</v>
      </c>
      <c r="L8" s="17"/>
      <c r="M8" s="17"/>
      <c r="N8" s="17">
        <v>81.599999999999994</v>
      </c>
      <c r="O8" s="17"/>
      <c r="P8" s="17"/>
      <c r="Q8" s="17"/>
      <c r="R8" s="17"/>
      <c r="S8" s="17"/>
      <c r="T8" s="17"/>
    </row>
    <row r="9" spans="2:20" ht="21.75" customHeight="1" x14ac:dyDescent="0.25">
      <c r="B9" s="90"/>
      <c r="C9" s="15" t="s">
        <v>39</v>
      </c>
      <c r="D9" s="9">
        <v>25</v>
      </c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>
        <v>25</v>
      </c>
      <c r="R9" s="17"/>
      <c r="S9" s="17"/>
      <c r="T9" s="17"/>
    </row>
    <row r="10" spans="2:20" ht="16.5" customHeight="1" x14ac:dyDescent="0.25">
      <c r="B10" s="90"/>
      <c r="C10" s="15" t="s">
        <v>100</v>
      </c>
      <c r="D10" s="9">
        <v>200</v>
      </c>
      <c r="E10" s="17"/>
      <c r="F10" s="17"/>
      <c r="G10" s="17"/>
      <c r="H10" s="17" t="s">
        <v>101</v>
      </c>
      <c r="I10" s="17">
        <v>15</v>
      </c>
      <c r="J10" s="17"/>
      <c r="K10" s="17"/>
      <c r="L10" s="17"/>
      <c r="M10" s="17"/>
      <c r="N10" s="17"/>
      <c r="O10" s="17">
        <v>0.5</v>
      </c>
      <c r="P10" s="17"/>
      <c r="Q10" s="17"/>
      <c r="R10" s="17"/>
      <c r="S10" s="17">
        <v>1.4</v>
      </c>
      <c r="T10" s="17"/>
    </row>
    <row r="11" spans="2:20" ht="20.25" customHeight="1" x14ac:dyDescent="0.25">
      <c r="B11" s="90"/>
      <c r="C11" s="15" t="s">
        <v>24</v>
      </c>
      <c r="D11" s="13" t="s">
        <v>62</v>
      </c>
      <c r="E11" s="17"/>
      <c r="F11" s="17">
        <v>10</v>
      </c>
      <c r="G11" s="17"/>
      <c r="H11" s="17"/>
      <c r="I11" s="17"/>
      <c r="J11" s="17"/>
      <c r="K11" s="17"/>
      <c r="L11" s="17"/>
      <c r="M11" s="17"/>
      <c r="N11" s="17"/>
      <c r="O11" s="17"/>
      <c r="P11" s="17">
        <v>30</v>
      </c>
      <c r="Q11" s="17"/>
      <c r="R11" s="17"/>
      <c r="S11" s="17"/>
      <c r="T11" s="17"/>
    </row>
    <row r="12" spans="2:20" ht="23.25" customHeight="1" x14ac:dyDescent="0.25">
      <c r="B12" s="55" t="s">
        <v>26</v>
      </c>
      <c r="C12" s="55"/>
      <c r="D12" s="36">
        <v>615</v>
      </c>
      <c r="E12" s="17">
        <f>SUM(E6:E11)</f>
        <v>73.099999999999994</v>
      </c>
      <c r="F12" s="17">
        <f t="shared" ref="F12:S12" si="0">SUM(F6:F11)</f>
        <v>18.25</v>
      </c>
      <c r="G12" s="17">
        <f t="shared" si="0"/>
        <v>14.9</v>
      </c>
      <c r="H12" s="17">
        <f t="shared" si="0"/>
        <v>7.5</v>
      </c>
      <c r="I12" s="17">
        <f t="shared" si="0"/>
        <v>17.600000000000001</v>
      </c>
      <c r="J12" s="17">
        <f t="shared" si="0"/>
        <v>6.6</v>
      </c>
      <c r="K12" s="17">
        <f t="shared" si="0"/>
        <v>3.05</v>
      </c>
      <c r="L12" s="17">
        <f t="shared" si="0"/>
        <v>36.299999999999997</v>
      </c>
      <c r="M12" s="17">
        <f t="shared" si="0"/>
        <v>9</v>
      </c>
      <c r="N12" s="17">
        <f t="shared" si="0"/>
        <v>81.599999999999994</v>
      </c>
      <c r="O12" s="17">
        <f t="shared" si="0"/>
        <v>0.5</v>
      </c>
      <c r="P12" s="17">
        <f t="shared" si="0"/>
        <v>46.2</v>
      </c>
      <c r="Q12" s="17">
        <f t="shared" si="0"/>
        <v>25</v>
      </c>
      <c r="R12" s="17">
        <f t="shared" si="0"/>
        <v>2.5</v>
      </c>
      <c r="S12" s="17">
        <f t="shared" si="0"/>
        <v>3.4</v>
      </c>
      <c r="T12" s="17"/>
    </row>
    <row r="13" spans="2:20" ht="21.75" customHeight="1" x14ac:dyDescent="0.25">
      <c r="B13" s="55" t="s">
        <v>27</v>
      </c>
      <c r="C13" s="55"/>
      <c r="D13" s="6"/>
      <c r="E13" s="17">
        <v>600</v>
      </c>
      <c r="F13" s="17">
        <v>670</v>
      </c>
      <c r="G13" s="17">
        <v>45</v>
      </c>
      <c r="H13" s="17">
        <v>166.67</v>
      </c>
      <c r="I13" s="17">
        <v>90</v>
      </c>
      <c r="J13" s="17">
        <v>40</v>
      </c>
      <c r="K13" s="17">
        <v>30</v>
      </c>
      <c r="L13" s="17">
        <v>60</v>
      </c>
      <c r="M13" s="17">
        <v>50</v>
      </c>
      <c r="N13" s="17">
        <v>40</v>
      </c>
      <c r="O13" s="17">
        <v>600</v>
      </c>
      <c r="P13" s="17">
        <v>50</v>
      </c>
      <c r="Q13" s="17">
        <v>50</v>
      </c>
      <c r="R13" s="17">
        <v>40</v>
      </c>
      <c r="S13" s="17">
        <v>120</v>
      </c>
      <c r="T13" s="17"/>
    </row>
    <row r="14" spans="2:20" ht="21.75" customHeight="1" x14ac:dyDescent="0.25">
      <c r="B14" s="55" t="s">
        <v>145</v>
      </c>
      <c r="C14" s="55"/>
      <c r="D14" s="6"/>
      <c r="E14" s="22">
        <f>E12*E13/1000</f>
        <v>43.86</v>
      </c>
      <c r="F14" s="22">
        <f t="shared" ref="F14:S14" si="1">F12*F13/1000</f>
        <v>12.227499999999999</v>
      </c>
      <c r="G14" s="22">
        <f t="shared" si="1"/>
        <v>0.67049999999999998</v>
      </c>
      <c r="H14" s="22">
        <f t="shared" si="1"/>
        <v>1.2500249999999999</v>
      </c>
      <c r="I14" s="22">
        <f t="shared" si="1"/>
        <v>1.5840000000000003</v>
      </c>
      <c r="J14" s="22">
        <f t="shared" si="1"/>
        <v>0.26400000000000001</v>
      </c>
      <c r="K14" s="22">
        <f t="shared" si="1"/>
        <v>9.1499999999999998E-2</v>
      </c>
      <c r="L14" s="22">
        <f t="shared" si="1"/>
        <v>2.1779999999999999</v>
      </c>
      <c r="M14" s="22">
        <f t="shared" si="1"/>
        <v>0.45</v>
      </c>
      <c r="N14" s="22">
        <f t="shared" si="1"/>
        <v>3.2639999999999998</v>
      </c>
      <c r="O14" s="22">
        <f t="shared" si="1"/>
        <v>0.3</v>
      </c>
      <c r="P14" s="22">
        <f t="shared" si="1"/>
        <v>2.31</v>
      </c>
      <c r="Q14" s="22">
        <f t="shared" si="1"/>
        <v>1.25</v>
      </c>
      <c r="R14" s="22">
        <f t="shared" si="1"/>
        <v>0.1</v>
      </c>
      <c r="S14" s="22">
        <f t="shared" si="1"/>
        <v>0.40799999999999997</v>
      </c>
      <c r="T14" s="43">
        <f>SUM(E14:S14)</f>
        <v>70.207525000000004</v>
      </c>
    </row>
    <row r="22" spans="3:4" x14ac:dyDescent="0.25">
      <c r="C22" s="18"/>
    </row>
    <row r="24" spans="3:4" ht="15" x14ac:dyDescent="0.25">
      <c r="D24" s="38"/>
    </row>
  </sheetData>
  <mergeCells count="24">
    <mergeCell ref="I4:I5"/>
    <mergeCell ref="P4:P5"/>
    <mergeCell ref="B13:C13"/>
    <mergeCell ref="O4:O5"/>
    <mergeCell ref="B14:C14"/>
    <mergeCell ref="J4:J5"/>
    <mergeCell ref="B3:C3"/>
    <mergeCell ref="D3:T3"/>
    <mergeCell ref="B4:C5"/>
    <mergeCell ref="D4:D5"/>
    <mergeCell ref="E4:E5"/>
    <mergeCell ref="F4:F5"/>
    <mergeCell ref="S4:S5"/>
    <mergeCell ref="N4:N5"/>
    <mergeCell ref="T4:T5"/>
    <mergeCell ref="B6:B11"/>
    <mergeCell ref="B12:C12"/>
    <mergeCell ref="K4:K5"/>
    <mergeCell ref="Q4:Q5"/>
    <mergeCell ref="R4:R5"/>
    <mergeCell ref="L4:L5"/>
    <mergeCell ref="M4:M5"/>
    <mergeCell ref="G4:G5"/>
    <mergeCell ref="H4:H5"/>
  </mergeCells>
  <phoneticPr fontId="7" type="noConversion"/>
  <pageMargins left="0.75" right="0.75" top="1" bottom="1" header="0.5" footer="0.5"/>
  <pageSetup paperSize="9" scale="90" fitToHeight="0" orientation="landscape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2022-10-21T12:47:12Z</cp:lastPrinted>
  <dcterms:created xsi:type="dcterms:W3CDTF">2021-11-23T10:17:55Z</dcterms:created>
  <dcterms:modified xsi:type="dcterms:W3CDTF">2024-01-22T19:48:55Z</dcterms:modified>
</cp:coreProperties>
</file>